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45" windowWidth="15600" windowHeight="1063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Z88" i="1" l="1"/>
  <c r="U88" i="1"/>
  <c r="U87" i="1"/>
  <c r="Z86" i="1"/>
  <c r="U86" i="1"/>
  <c r="U85" i="1"/>
  <c r="Z84" i="1"/>
  <c r="U84" i="1"/>
  <c r="U83" i="1"/>
  <c r="Z82" i="1"/>
  <c r="U82" i="1"/>
  <c r="Z81" i="1"/>
  <c r="U81" i="1"/>
  <c r="U80" i="1"/>
  <c r="Z79" i="1"/>
  <c r="U79" i="1"/>
  <c r="U78" i="1"/>
  <c r="Z77" i="1"/>
  <c r="U77" i="1"/>
  <c r="U76" i="1"/>
  <c r="Z75" i="1"/>
  <c r="U75" i="1"/>
  <c r="Z74" i="1"/>
  <c r="U74" i="1"/>
  <c r="Z73" i="1"/>
  <c r="U73" i="1"/>
  <c r="Z72" i="1"/>
  <c r="U72" i="1"/>
  <c r="Z71" i="1"/>
  <c r="U71" i="1"/>
  <c r="Z70" i="1"/>
  <c r="U70" i="1"/>
  <c r="Z69" i="1"/>
  <c r="U69" i="1"/>
  <c r="Z68" i="1"/>
  <c r="U68" i="1"/>
  <c r="Z67" i="1"/>
  <c r="U67" i="1"/>
  <c r="Z66" i="1"/>
  <c r="U66" i="1"/>
  <c r="Z65" i="1"/>
  <c r="U65" i="1"/>
  <c r="Z64" i="1"/>
  <c r="U64" i="1"/>
  <c r="Z63" i="1"/>
  <c r="U63" i="1"/>
  <c r="Z62" i="1"/>
  <c r="U62" i="1"/>
  <c r="Z61" i="1"/>
  <c r="U61" i="1"/>
  <c r="Z60" i="1"/>
  <c r="U60" i="1"/>
  <c r="Z59" i="1"/>
  <c r="U59" i="1"/>
  <c r="Z58" i="1"/>
  <c r="U58" i="1"/>
  <c r="Z57" i="1"/>
  <c r="U57" i="1"/>
  <c r="Z56" i="1"/>
  <c r="U56" i="1"/>
  <c r="U55" i="1"/>
  <c r="Z54" i="1"/>
  <c r="U54" i="1"/>
  <c r="U53" i="1"/>
  <c r="Z52" i="1"/>
  <c r="U52" i="1"/>
  <c r="Z51" i="1"/>
  <c r="U51" i="1"/>
  <c r="Z50" i="1"/>
  <c r="U50" i="1"/>
  <c r="Z49" i="1"/>
  <c r="U49" i="1"/>
  <c r="Z48" i="1"/>
  <c r="U48" i="1"/>
  <c r="Z47" i="1"/>
  <c r="U47" i="1"/>
  <c r="Z46" i="1"/>
  <c r="U46" i="1"/>
  <c r="Z45" i="1"/>
  <c r="U45" i="1"/>
  <c r="Z44" i="1"/>
  <c r="U44" i="1"/>
  <c r="Z43" i="1"/>
  <c r="U43" i="1"/>
  <c r="Z42" i="1"/>
  <c r="U42" i="1"/>
  <c r="Z41" i="1"/>
  <c r="U41" i="1"/>
  <c r="U40" i="1"/>
  <c r="Z39" i="1"/>
  <c r="U39" i="1"/>
  <c r="U38" i="1"/>
  <c r="Z37" i="1"/>
  <c r="U37" i="1"/>
  <c r="Z36" i="1"/>
  <c r="U36" i="1"/>
  <c r="Z35" i="1"/>
  <c r="U35" i="1"/>
  <c r="Z34" i="1"/>
  <c r="U34" i="1"/>
  <c r="Z33" i="1"/>
  <c r="U33" i="1"/>
  <c r="Z32" i="1"/>
  <c r="U32" i="1"/>
  <c r="Z31" i="1"/>
  <c r="U31" i="1"/>
  <c r="Z30" i="1"/>
  <c r="U30" i="1"/>
  <c r="U29" i="1"/>
  <c r="Z28" i="1"/>
  <c r="U28" i="1"/>
  <c r="U27" i="1"/>
  <c r="Z26" i="1"/>
  <c r="U26" i="1"/>
  <c r="Z25" i="1"/>
  <c r="U25" i="1"/>
  <c r="U24" i="1"/>
  <c r="U23" i="1"/>
  <c r="U21" i="1" l="1"/>
</calcChain>
</file>

<file path=xl/sharedStrings.xml><?xml version="1.0" encoding="utf-8"?>
<sst xmlns="http://schemas.openxmlformats.org/spreadsheetml/2006/main" count="370" uniqueCount="115">
  <si>
    <t>КОДЫ</t>
  </si>
  <si>
    <t>0503128</t>
  </si>
  <si>
    <t xml:space="preserve">Главный распорядитель, распорядитель, получатель </t>
  </si>
  <si>
    <t>бюджетных средств, главный администратор, админи-</t>
  </si>
  <si>
    <t>стратор источников финансирования дефицита бюджета</t>
  </si>
  <si>
    <t xml:space="preserve">Наименование бюджета </t>
  </si>
  <si>
    <t>Единица измерения: руб</t>
  </si>
  <si>
    <t xml:space="preserve">383 </t>
  </si>
  <si>
    <t>Не исполнено</t>
  </si>
  <si>
    <t>Наименование показателя</t>
  </si>
  <si>
    <t>2</t>
  </si>
  <si>
    <t>200</t>
  </si>
  <si>
    <t>х</t>
  </si>
  <si>
    <t>Код
стро-
ки</t>
  </si>
  <si>
    <t xml:space="preserve">на </t>
  </si>
  <si>
    <t>Код
по бюджетной
классификации</t>
  </si>
  <si>
    <t>в том числе:</t>
  </si>
  <si>
    <t>Принятые бюджетные
обязательства</t>
  </si>
  <si>
    <t>Обязательства</t>
  </si>
  <si>
    <t xml:space="preserve">принятых
бюджетных
обязательств
</t>
  </si>
  <si>
    <t>принятых
денежных
обязательств</t>
  </si>
  <si>
    <t>1. Бюджетные обязательства по текущего (отчетного) финансового года по расходам, всего:</t>
  </si>
  <si>
    <t>7а</t>
  </si>
  <si>
    <t>кол-во заключ. договоров, контрактов, иных сделок</t>
  </si>
  <si>
    <t>% испол-
нения</t>
  </si>
  <si>
    <t>9а</t>
  </si>
  <si>
    <r>
      <t>принимаемые
обязательства
(</t>
    </r>
    <r>
      <rPr>
        <b/>
        <sz val="8"/>
        <rFont val="Arial"/>
        <family val="2"/>
        <charset val="204"/>
      </rPr>
      <t>Кр остаток
 1 502 17</t>
    </r>
    <r>
      <rPr>
        <sz val="8"/>
        <rFont val="Arial"/>
        <family val="2"/>
        <charset val="204"/>
      </rPr>
      <t>)</t>
    </r>
  </si>
  <si>
    <t>13</t>
  </si>
  <si>
    <r>
      <t>из них
с применением конкурентных способов 
(</t>
    </r>
    <r>
      <rPr>
        <b/>
        <sz val="8"/>
        <rFont val="Arial"/>
        <family val="2"/>
        <charset val="204"/>
      </rPr>
      <t>Сумма оборотов</t>
    </r>
    <r>
      <rPr>
        <sz val="8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>Дб 1 502 17 - 
Кр 1 502 11</t>
    </r>
    <r>
      <rPr>
        <sz val="8"/>
        <rFont val="Arial"/>
        <family val="2"/>
        <charset val="204"/>
      </rPr>
      <t>)</t>
    </r>
  </si>
  <si>
    <r>
      <rPr>
        <b/>
        <sz val="8"/>
        <rFont val="Arial"/>
        <family val="2"/>
        <charset val="204"/>
      </rPr>
      <t xml:space="preserve">Справочно.
</t>
    </r>
    <r>
      <rPr>
        <sz val="8"/>
        <rFont val="Arial"/>
        <family val="2"/>
        <charset val="204"/>
      </rPr>
      <t>Сумма экономии 
(</t>
    </r>
    <r>
      <rPr>
        <b/>
        <sz val="8"/>
        <rFont val="Arial"/>
        <family val="2"/>
        <charset val="204"/>
      </rPr>
      <t>Сумма оборотов</t>
    </r>
    <r>
      <rPr>
        <sz val="8"/>
        <rFont val="Arial"/>
        <family val="2"/>
        <charset val="204"/>
      </rPr>
      <t xml:space="preserve">
</t>
    </r>
    <r>
      <rPr>
        <b/>
        <sz val="8"/>
        <rFont val="Arial"/>
        <family val="2"/>
        <charset val="204"/>
      </rPr>
      <t xml:space="preserve">Дб 1 502 17 - 
Кр 1 501 13 </t>
    </r>
    <r>
      <rPr>
        <sz val="8"/>
        <rFont val="Arial"/>
        <family val="2"/>
        <charset val="204"/>
      </rPr>
      <t>)</t>
    </r>
  </si>
  <si>
    <r>
      <t>всего
(</t>
    </r>
    <r>
      <rPr>
        <b/>
        <sz val="8"/>
        <rFont val="Arial"/>
        <family val="2"/>
        <charset val="204"/>
      </rPr>
      <t>Кр оборот 
1 502 11</t>
    </r>
    <r>
      <rPr>
        <sz val="8"/>
        <rFont val="Arial"/>
        <family val="2"/>
        <charset val="204"/>
      </rPr>
      <t>)</t>
    </r>
  </si>
  <si>
    <r>
      <t>денежные обязательства
(</t>
    </r>
    <r>
      <rPr>
        <b/>
        <sz val="8"/>
        <rFont val="Arial"/>
        <family val="2"/>
        <charset val="204"/>
      </rPr>
      <t>Кр оборот
1 502 12</t>
    </r>
    <r>
      <rPr>
        <sz val="8"/>
        <rFont val="Arial"/>
        <family val="2"/>
        <charset val="204"/>
      </rPr>
      <t>)</t>
    </r>
  </si>
  <si>
    <t>01 января 2021 г.</t>
  </si>
  <si>
    <t>Уральская транспортная прокуратура</t>
  </si>
  <si>
    <t>5</t>
  </si>
  <si>
    <t>211</t>
  </si>
  <si>
    <t>213</t>
  </si>
  <si>
    <t>Генеральная прокуратура Российской Федерации</t>
  </si>
  <si>
    <t>i1_41500000000000000000</t>
  </si>
  <si>
    <t>000</t>
  </si>
  <si>
    <t>41500000000000000</t>
  </si>
  <si>
    <t>Фонд оплаты труда государственных (муниципальных) органов</t>
  </si>
  <si>
    <t>i7_41503019190090012121</t>
  </si>
  <si>
    <t>121</t>
  </si>
  <si>
    <t>41503019190090012</t>
  </si>
  <si>
    <t>266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</si>
  <si>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</si>
  <si>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i7_41503019190090012129</t>
  </si>
  <si>
    <t>129</t>
  </si>
  <si>
    <t>Иные выплаты персоналу государственных (муниципальных) органов, за исключением фонда оплаты труда</t>
  </si>
  <si>
    <t>i7_41503019190090019122</t>
  </si>
  <si>
    <t>122</t>
  </si>
  <si>
    <t>41503019190090019</t>
  </si>
  <si>
    <t>212</t>
  </si>
  <si>
    <t>214</t>
  </si>
  <si>
    <t>214_02</t>
  </si>
  <si>
    <t>214_99</t>
  </si>
  <si>
    <t>222</t>
  </si>
  <si>
    <t>226</t>
  </si>
  <si>
    <t>267</t>
  </si>
  <si>
    <t>i7_41503019190090019129</t>
  </si>
  <si>
    <t>Закупка товаров, работ, услуг в сфере информационно-коммуникационных технологий</t>
  </si>
  <si>
    <t>i7_41503019190090019242</t>
  </si>
  <si>
    <t>242</t>
  </si>
  <si>
    <t>221</t>
  </si>
  <si>
    <t>221_10</t>
  </si>
  <si>
    <t>225</t>
  </si>
  <si>
    <t>225_10</t>
  </si>
  <si>
    <t>226_10</t>
  </si>
  <si>
    <t>226_11</t>
  </si>
  <si>
    <t>310</t>
  </si>
  <si>
    <t>310_10</t>
  </si>
  <si>
    <t>346</t>
  </si>
  <si>
    <t>346_10</t>
  </si>
  <si>
    <t>346_11</t>
  </si>
  <si>
    <t>Закупка товаров, работ, услуг в целях капитального ремонта государственного (муниципального) имущества</t>
  </si>
  <si>
    <t>i7_41503019190090019243</t>
  </si>
  <si>
    <t>243</t>
  </si>
  <si>
    <t>Прочая закупка товаров, работ и услуг для обеспечения государственных (муниципальных) нужд</t>
  </si>
  <si>
    <t>i7_41503019190090019244</t>
  </si>
  <si>
    <t>244</t>
  </si>
  <si>
    <t>223</t>
  </si>
  <si>
    <t>224</t>
  </si>
  <si>
    <t>225_01</t>
  </si>
  <si>
    <t>225_02</t>
  </si>
  <si>
    <t>225_99</t>
  </si>
  <si>
    <t>226_01</t>
  </si>
  <si>
    <t>226_02</t>
  </si>
  <si>
    <t>226_05</t>
  </si>
  <si>
    <t>226_99</t>
  </si>
  <si>
    <t>343</t>
  </si>
  <si>
    <t>344</t>
  </si>
  <si>
    <t>346_02</t>
  </si>
  <si>
    <t>346_04</t>
  </si>
  <si>
    <t>346_99</t>
  </si>
  <si>
    <t>Уплата налога на имущество организаций и земельного налога</t>
  </si>
  <si>
    <t>i7_41503019190090019851</t>
  </si>
  <si>
    <t>851</t>
  </si>
  <si>
    <t>291</t>
  </si>
  <si>
    <t>Уплата прочих налогов, сборов</t>
  </si>
  <si>
    <t>i7_41503019190090019852</t>
  </si>
  <si>
    <t>852</t>
  </si>
  <si>
    <t>i7_41503019190092501244</t>
  </si>
  <si>
    <t>41503019190092501</t>
  </si>
  <si>
    <t>i7_41503019190093987122</t>
  </si>
  <si>
    <t>41503019190093987</t>
  </si>
  <si>
    <t>i7_41507059190092040244</t>
  </si>
  <si>
    <t>41507059190092040</t>
  </si>
  <si>
    <t>i7_41510049190093969122</t>
  </si>
  <si>
    <t>41510049190093969</t>
  </si>
  <si>
    <r>
      <t xml:space="preserve">Периодичность:  месячная, квартальная, </t>
    </r>
    <r>
      <rPr>
        <b/>
        <sz val="8"/>
        <rFont val="Arial"/>
        <family val="2"/>
        <charset val="204"/>
      </rPr>
      <t>годовая</t>
    </r>
  </si>
  <si>
    <t>Лимиты бюджетных обязательств</t>
  </si>
  <si>
    <t xml:space="preserve">Исполнено
</t>
  </si>
  <si>
    <t>4</t>
  </si>
  <si>
    <t>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</si>
</sst>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#,##0_ ;\-#,##0\ "/>
  </numFmts>
  <fonts count="26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58">
    <xf numFmtId="0" fontId="0" fillId="0" borderId="0" xfId="0"/>
    <xf numFmtId="49" fontId="6" fillId="0" borderId="10" xfId="36" applyNumberFormat="1" applyFont="1" applyBorder="1" applyAlignment="1">
      <alignment horizontal="center" vertical="center"/>
    </xf>
    <xf numFmtId="49" fontId="6" fillId="0" borderId="11" xfId="36" applyNumberFormat="1" applyFont="1" applyBorder="1" applyAlignment="1">
      <alignment horizontal="center" vertical="center"/>
    </xf>
    <xf numFmtId="49" fontId="6" fillId="0" borderId="12" xfId="36" applyNumberFormat="1" applyFont="1" applyBorder="1" applyAlignment="1">
      <alignment horizontal="center" vertical="center"/>
    </xf>
    <xf numFmtId="49" fontId="6" fillId="0" borderId="13" xfId="36" applyNumberFormat="1" applyFont="1" applyBorder="1" applyAlignment="1">
      <alignment horizontal="center" vertical="center"/>
    </xf>
    <xf numFmtId="0" fontId="2" fillId="0" borderId="0" xfId="36" applyFont="1" applyAlignment="1" applyProtection="1">
      <alignment horizontal="left"/>
    </xf>
    <xf numFmtId="0" fontId="3" fillId="0" borderId="0" xfId="36" applyFont="1" applyProtection="1"/>
    <xf numFmtId="0" fontId="2" fillId="0" borderId="0" xfId="36" applyFont="1" applyProtection="1"/>
    <xf numFmtId="0" fontId="5" fillId="0" borderId="0" xfId="36" applyFont="1" applyProtection="1"/>
    <xf numFmtId="0" fontId="4" fillId="0" borderId="0" xfId="36" applyFont="1" applyBorder="1" applyProtection="1"/>
    <xf numFmtId="0" fontId="5" fillId="0" borderId="0" xfId="36" applyFont="1" applyBorder="1" applyAlignment="1" applyProtection="1">
      <alignment horizontal="center"/>
    </xf>
    <xf numFmtId="0" fontId="5" fillId="0" borderId="13" xfId="36" applyFont="1" applyBorder="1" applyAlignment="1" applyProtection="1">
      <alignment horizontal="center"/>
    </xf>
    <xf numFmtId="49" fontId="6" fillId="0" borderId="25" xfId="36" applyNumberFormat="1" applyFont="1" applyBorder="1" applyAlignment="1" applyProtection="1">
      <alignment horizontal="center"/>
    </xf>
    <xf numFmtId="0" fontId="6" fillId="0" borderId="0" xfId="36" applyFont="1" applyAlignment="1" applyProtection="1">
      <alignment horizontal="left"/>
    </xf>
    <xf numFmtId="49" fontId="6" fillId="0" borderId="0" xfId="36" applyNumberFormat="1" applyFont="1" applyProtection="1"/>
    <xf numFmtId="0" fontId="6" fillId="0" borderId="0" xfId="36" applyFont="1" applyProtection="1"/>
    <xf numFmtId="0" fontId="6" fillId="0" borderId="0" xfId="36" applyFont="1" applyBorder="1" applyProtection="1"/>
    <xf numFmtId="49" fontId="6" fillId="0" borderId="26" xfId="36" applyNumberFormat="1" applyFont="1" applyBorder="1" applyAlignment="1" applyProtection="1">
      <alignment horizontal="center"/>
    </xf>
    <xf numFmtId="49" fontId="0" fillId="0" borderId="0" xfId="0" applyNumberFormat="1"/>
    <xf numFmtId="0" fontId="0" fillId="24" borderId="0" xfId="0" applyFill="1"/>
    <xf numFmtId="14" fontId="6" fillId="0" borderId="32" xfId="36" applyNumberFormat="1" applyFont="1" applyBorder="1" applyAlignment="1" applyProtection="1">
      <alignment horizontal="center"/>
      <protection locked="0"/>
    </xf>
    <xf numFmtId="49" fontId="6" fillId="0" borderId="33" xfId="36" applyNumberFormat="1" applyFont="1" applyBorder="1" applyAlignment="1" applyProtection="1">
      <alignment horizontal="center"/>
      <protection locked="0"/>
    </xf>
    <xf numFmtId="49" fontId="6" fillId="0" borderId="32" xfId="36" applyNumberFormat="1" applyFont="1" applyBorder="1" applyAlignment="1" applyProtection="1">
      <alignment horizontal="center"/>
      <protection locked="0"/>
    </xf>
    <xf numFmtId="49" fontId="6" fillId="0" borderId="29" xfId="36" applyNumberFormat="1" applyFont="1" applyBorder="1" applyAlignment="1">
      <alignment horizontal="center" vertical="center" wrapText="1"/>
    </xf>
    <xf numFmtId="0" fontId="6" fillId="0" borderId="0" xfId="36" applyFont="1" applyFill="1" applyBorder="1" applyAlignment="1">
      <alignment horizontal="left" wrapText="1" indent="2"/>
    </xf>
    <xf numFmtId="49" fontId="24" fillId="0" borderId="0" xfId="0" applyNumberFormat="1" applyFont="1" applyBorder="1" applyAlignment="1" applyProtection="1">
      <alignment horizontal="center"/>
      <protection locked="0"/>
    </xf>
    <xf numFmtId="49" fontId="24" fillId="0" borderId="0" xfId="0" applyNumberFormat="1" applyFont="1" applyBorder="1" applyAlignment="1" applyProtection="1">
      <alignment horizontal="left"/>
      <protection locked="0"/>
    </xf>
    <xf numFmtId="49" fontId="6" fillId="0" borderId="0" xfId="36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4" fontId="6" fillId="0" borderId="0" xfId="36" applyNumberFormat="1" applyFont="1" applyFill="1" applyBorder="1" applyAlignment="1">
      <alignment horizontal="right"/>
    </xf>
    <xf numFmtId="0" fontId="0" fillId="0" borderId="0" xfId="0" applyFill="1"/>
    <xf numFmtId="49" fontId="6" fillId="0" borderId="0" xfId="36" applyNumberFormat="1" applyFont="1" applyBorder="1" applyAlignment="1" applyProtection="1">
      <alignment horizontal="center"/>
    </xf>
    <xf numFmtId="14" fontId="6" fillId="0" borderId="0" xfId="36" applyNumberFormat="1" applyFont="1" applyBorder="1" applyAlignment="1" applyProtection="1">
      <alignment horizontal="center"/>
      <protection locked="0"/>
    </xf>
    <xf numFmtId="49" fontId="6" fillId="0" borderId="0" xfId="36" applyNumberFormat="1" applyFont="1" applyBorder="1" applyAlignment="1" applyProtection="1">
      <alignment horizontal="center"/>
      <protection locked="0"/>
    </xf>
    <xf numFmtId="0" fontId="0" fillId="0" borderId="0" xfId="0" applyAlignment="1"/>
    <xf numFmtId="0" fontId="6" fillId="25" borderId="39" xfId="36" applyFont="1" applyFill="1" applyBorder="1" applyAlignment="1">
      <alignment vertical="top" wrapText="1"/>
    </xf>
    <xf numFmtId="49" fontId="6" fillId="25" borderId="35" xfId="36" applyNumberFormat="1" applyFont="1" applyFill="1" applyBorder="1" applyAlignment="1">
      <alignment horizontal="center"/>
    </xf>
    <xf numFmtId="164" fontId="6" fillId="25" borderId="17" xfId="36" applyNumberFormat="1" applyFont="1" applyFill="1" applyBorder="1" applyAlignment="1">
      <alignment horizontal="right"/>
    </xf>
    <xf numFmtId="164" fontId="6" fillId="25" borderId="18" xfId="36" applyNumberFormat="1" applyFont="1" applyFill="1" applyBorder="1" applyAlignment="1">
      <alignment horizontal="right"/>
    </xf>
    <xf numFmtId="164" fontId="6" fillId="25" borderId="19" xfId="36" applyNumberFormat="1" applyFont="1" applyFill="1" applyBorder="1" applyAlignment="1">
      <alignment horizontal="right"/>
    </xf>
    <xf numFmtId="10" fontId="6" fillId="25" borderId="19" xfId="36" applyNumberFormat="1" applyFont="1" applyFill="1" applyBorder="1" applyAlignment="1">
      <alignment horizontal="right"/>
    </xf>
    <xf numFmtId="164" fontId="6" fillId="25" borderId="20" xfId="36" applyNumberFormat="1" applyFont="1" applyFill="1" applyBorder="1" applyAlignment="1">
      <alignment horizontal="right"/>
    </xf>
    <xf numFmtId="164" fontId="6" fillId="25" borderId="21" xfId="36" applyNumberFormat="1" applyFont="1" applyFill="1" applyBorder="1" applyAlignment="1">
      <alignment horizontal="right"/>
    </xf>
    <xf numFmtId="164" fontId="6" fillId="25" borderId="48" xfId="36" applyNumberFormat="1" applyFont="1" applyFill="1" applyBorder="1" applyAlignment="1">
      <alignment horizontal="right"/>
    </xf>
    <xf numFmtId="0" fontId="0" fillId="25" borderId="0" xfId="0" applyFill="1"/>
    <xf numFmtId="0" fontId="6" fillId="25" borderId="40" xfId="36" applyFont="1" applyFill="1" applyBorder="1" applyAlignment="1">
      <alignment horizontal="left" wrapText="1" indent="1"/>
    </xf>
    <xf numFmtId="49" fontId="6" fillId="25" borderId="34" xfId="36" applyNumberFormat="1" applyFont="1" applyFill="1" applyBorder="1" applyAlignment="1">
      <alignment horizontal="center"/>
    </xf>
    <xf numFmtId="0" fontId="6" fillId="25" borderId="10" xfId="36" applyNumberFormat="1" applyFont="1" applyFill="1" applyBorder="1" applyAlignment="1">
      <alignment horizontal="right"/>
    </xf>
    <xf numFmtId="0" fontId="6" fillId="25" borderId="11" xfId="36" applyNumberFormat="1" applyFont="1" applyFill="1" applyBorder="1" applyAlignment="1">
      <alignment horizontal="right"/>
    </xf>
    <xf numFmtId="0" fontId="6" fillId="25" borderId="12" xfId="36" applyNumberFormat="1" applyFont="1" applyFill="1" applyBorder="1" applyAlignment="1">
      <alignment horizontal="right"/>
    </xf>
    <xf numFmtId="0" fontId="6" fillId="25" borderId="30" xfId="36" applyNumberFormat="1" applyFont="1" applyFill="1" applyBorder="1" applyAlignment="1">
      <alignment horizontal="right"/>
    </xf>
    <xf numFmtId="0" fontId="6" fillId="25" borderId="48" xfId="36" applyNumberFormat="1" applyFont="1" applyFill="1" applyBorder="1" applyAlignment="1">
      <alignment horizontal="right"/>
    </xf>
    <xf numFmtId="0" fontId="6" fillId="25" borderId="41" xfId="36" applyNumberFormat="1" applyFont="1" applyFill="1" applyBorder="1" applyAlignment="1" applyProtection="1">
      <alignment horizontal="left" wrapText="1" indent="1"/>
    </xf>
    <xf numFmtId="49" fontId="6" fillId="25" borderId="14" xfId="36" applyNumberFormat="1" applyFont="1" applyFill="1" applyBorder="1" applyAlignment="1" applyProtection="1">
      <alignment horizontal="center"/>
    </xf>
    <xf numFmtId="49" fontId="6" fillId="25" borderId="46" xfId="36" applyNumberFormat="1" applyFont="1" applyFill="1" applyBorder="1" applyAlignment="1" applyProtection="1">
      <alignment horizontal="center"/>
    </xf>
    <xf numFmtId="164" fontId="6" fillId="25" borderId="15" xfId="36" applyNumberFormat="1" applyFont="1" applyFill="1" applyBorder="1" applyAlignment="1" applyProtection="1">
      <alignment horizontal="right"/>
    </xf>
    <xf numFmtId="164" fontId="6" fillId="25" borderId="22" xfId="36" applyNumberFormat="1" applyFont="1" applyFill="1" applyBorder="1" applyAlignment="1" applyProtection="1">
      <alignment horizontal="right"/>
    </xf>
    <xf numFmtId="164" fontId="6" fillId="25" borderId="23" xfId="36" applyNumberFormat="1" applyFont="1" applyFill="1" applyBorder="1" applyAlignment="1" applyProtection="1">
      <alignment horizontal="right"/>
    </xf>
    <xf numFmtId="10" fontId="6" fillId="25" borderId="23" xfId="36" applyNumberFormat="1" applyFont="1" applyFill="1" applyBorder="1" applyAlignment="1" applyProtection="1">
      <alignment horizontal="right"/>
    </xf>
    <xf numFmtId="164" fontId="6" fillId="25" borderId="21" xfId="36" applyNumberFormat="1" applyFont="1" applyFill="1" applyBorder="1" applyAlignment="1" applyProtection="1">
      <alignment horizontal="right"/>
    </xf>
    <xf numFmtId="164" fontId="6" fillId="25" borderId="14" xfId="36" applyNumberFormat="1" applyFont="1" applyFill="1" applyBorder="1" applyAlignment="1" applyProtection="1">
      <alignment horizontal="right"/>
    </xf>
    <xf numFmtId="0" fontId="6" fillId="25" borderId="41" xfId="36" applyNumberFormat="1" applyFont="1" applyFill="1" applyBorder="1" applyAlignment="1">
      <alignment horizontal="left" wrapText="1" indent="1"/>
    </xf>
    <xf numFmtId="49" fontId="6" fillId="25" borderId="45" xfId="36" applyNumberFormat="1" applyFont="1" applyFill="1" applyBorder="1" applyAlignment="1" applyProtection="1">
      <alignment horizontal="center"/>
      <protection locked="0"/>
    </xf>
    <xf numFmtId="164" fontId="6" fillId="25" borderId="29" xfId="36" applyNumberFormat="1" applyFont="1" applyFill="1" applyBorder="1" applyAlignment="1" applyProtection="1">
      <alignment horizontal="right"/>
      <protection locked="0"/>
    </xf>
    <xf numFmtId="165" fontId="6" fillId="25" borderId="29" xfId="36" applyNumberFormat="1" applyFont="1" applyFill="1" applyBorder="1" applyAlignment="1" applyProtection="1">
      <alignment horizontal="right"/>
      <protection locked="0"/>
    </xf>
    <xf numFmtId="164" fontId="6" fillId="25" borderId="27" xfId="36" applyNumberFormat="1" applyFont="1" applyFill="1" applyBorder="1" applyAlignment="1" applyProtection="1">
      <alignment horizontal="right"/>
      <protection locked="0"/>
    </xf>
    <xf numFmtId="164" fontId="6" fillId="25" borderId="44" xfId="36" applyNumberFormat="1" applyFont="1" applyFill="1" applyBorder="1" applyAlignment="1" applyProtection="1">
      <alignment horizontal="right"/>
      <protection locked="0"/>
    </xf>
    <xf numFmtId="10" fontId="6" fillId="25" borderId="44" xfId="36" applyNumberFormat="1" applyFont="1" applyFill="1" applyBorder="1" applyAlignment="1" applyProtection="1">
      <alignment horizontal="right"/>
      <protection locked="0"/>
    </xf>
    <xf numFmtId="164" fontId="6" fillId="25" borderId="27" xfId="36" applyNumberFormat="1" applyFont="1" applyFill="1" applyBorder="1" applyAlignment="1">
      <alignment horizontal="right"/>
    </xf>
    <xf numFmtId="164" fontId="6" fillId="25" borderId="28" xfId="36" applyNumberFormat="1" applyFont="1" applyFill="1" applyBorder="1" applyAlignment="1">
      <alignment horizontal="right"/>
    </xf>
    <xf numFmtId="164" fontId="6" fillId="25" borderId="36" xfId="36" applyNumberFormat="1" applyFont="1" applyFill="1" applyBorder="1" applyAlignment="1" applyProtection="1">
      <alignment horizontal="right"/>
      <protection locked="0"/>
    </xf>
    <xf numFmtId="49" fontId="0" fillId="25" borderId="0" xfId="0" applyNumberFormat="1" applyFill="1"/>
    <xf numFmtId="49" fontId="6" fillId="25" borderId="41" xfId="36" applyNumberFormat="1" applyFont="1" applyFill="1" applyBorder="1" applyAlignment="1">
      <alignment wrapText="1"/>
    </xf>
    <xf numFmtId="49" fontId="6" fillId="25" borderId="14" xfId="36" applyNumberFormat="1" applyFont="1" applyFill="1" applyBorder="1" applyAlignment="1">
      <alignment horizontal="center"/>
    </xf>
    <xf numFmtId="49" fontId="6" fillId="25" borderId="15" xfId="36" applyNumberFormat="1" applyFont="1" applyFill="1" applyBorder="1" applyAlignment="1">
      <alignment horizontal="center"/>
    </xf>
    <xf numFmtId="2" fontId="6" fillId="25" borderId="31" xfId="36" applyNumberFormat="1" applyFont="1" applyFill="1" applyBorder="1" applyAlignment="1">
      <alignment horizontal="right"/>
    </xf>
    <xf numFmtId="2" fontId="6" fillId="25" borderId="15" xfId="36" applyNumberFormat="1" applyFont="1" applyFill="1" applyBorder="1" applyAlignment="1">
      <alignment horizontal="right"/>
    </xf>
    <xf numFmtId="2" fontId="6" fillId="25" borderId="22" xfId="36" applyNumberFormat="1" applyFont="1" applyFill="1" applyBorder="1" applyAlignment="1">
      <alignment horizontal="right"/>
    </xf>
    <xf numFmtId="2" fontId="6" fillId="25" borderId="23" xfId="36" applyNumberFormat="1" applyFont="1" applyFill="1" applyBorder="1" applyAlignment="1">
      <alignment horizontal="right"/>
    </xf>
    <xf numFmtId="2" fontId="6" fillId="25" borderId="21" xfId="36" applyNumberFormat="1" applyFont="1" applyFill="1" applyBorder="1" applyAlignment="1">
      <alignment horizontal="right"/>
    </xf>
    <xf numFmtId="2" fontId="6" fillId="25" borderId="14" xfId="36" applyNumberFormat="1" applyFont="1" applyFill="1" applyBorder="1" applyAlignment="1">
      <alignment horizontal="right"/>
    </xf>
    <xf numFmtId="0" fontId="3" fillId="0" borderId="0" xfId="36" applyFont="1" applyAlignment="1" applyProtection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0" xfId="36" applyFont="1" applyAlignment="1" applyProtection="1">
      <alignment horizontal="right" indent="1"/>
    </xf>
    <xf numFmtId="0" fontId="24" fillId="0" borderId="40" xfId="0" applyFont="1" applyBorder="1" applyAlignment="1" applyProtection="1">
      <alignment horizontal="right" indent="1"/>
    </xf>
    <xf numFmtId="49" fontId="6" fillId="0" borderId="11" xfId="36" applyNumberFormat="1" applyFont="1" applyBorder="1" applyAlignment="1">
      <alignment horizontal="center" vertical="center" wrapText="1"/>
    </xf>
    <xf numFmtId="49" fontId="6" fillId="0" borderId="47" xfId="36" applyNumberFormat="1" applyFont="1" applyBorder="1" applyAlignment="1">
      <alignment horizontal="center" vertical="center" wrapText="1"/>
    </xf>
    <xf numFmtId="49" fontId="6" fillId="0" borderId="22" xfId="36" applyNumberFormat="1" applyFont="1" applyBorder="1" applyAlignment="1">
      <alignment horizontal="center" vertical="center" wrapText="1"/>
    </xf>
    <xf numFmtId="49" fontId="6" fillId="0" borderId="42" xfId="36" applyNumberFormat="1" applyFont="1" applyBorder="1" applyAlignment="1" applyProtection="1">
      <alignment horizontal="left"/>
      <protection locked="0"/>
    </xf>
    <xf numFmtId="49" fontId="24" fillId="0" borderId="42" xfId="0" applyNumberFormat="1" applyFont="1" applyBorder="1" applyAlignment="1" applyProtection="1">
      <alignment horizontal="left"/>
      <protection locked="0"/>
    </xf>
    <xf numFmtId="49" fontId="6" fillId="0" borderId="38" xfId="36" applyNumberFormat="1" applyFont="1" applyBorder="1" applyAlignment="1">
      <alignment horizontal="center" vertical="center"/>
    </xf>
    <xf numFmtId="49" fontId="6" fillId="0" borderId="37" xfId="36" applyNumberFormat="1" applyFont="1" applyBorder="1" applyAlignment="1">
      <alignment horizontal="center" vertical="center"/>
    </xf>
    <xf numFmtId="164" fontId="6" fillId="25" borderId="44" xfId="36" applyNumberFormat="1" applyFont="1" applyFill="1" applyBorder="1" applyAlignment="1" applyProtection="1">
      <alignment horizontal="right"/>
      <protection locked="0"/>
    </xf>
    <xf numFmtId="164" fontId="6" fillId="25" borderId="29" xfId="36" applyNumberFormat="1" applyFont="1" applyFill="1" applyBorder="1" applyAlignment="1" applyProtection="1">
      <alignment horizontal="right"/>
      <protection locked="0"/>
    </xf>
    <xf numFmtId="0" fontId="24" fillId="0" borderId="11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49" fontId="6" fillId="0" borderId="12" xfId="36" applyNumberFormat="1" applyFont="1" applyBorder="1" applyAlignment="1">
      <alignment horizontal="center" vertical="center"/>
    </xf>
    <xf numFmtId="49" fontId="6" fillId="0" borderId="50" xfId="36" applyNumberFormat="1" applyFont="1" applyBorder="1" applyAlignment="1">
      <alignment horizontal="center" vertical="center"/>
    </xf>
    <xf numFmtId="49" fontId="6" fillId="0" borderId="10" xfId="36" applyNumberFormat="1" applyFont="1" applyBorder="1" applyAlignment="1">
      <alignment horizontal="center" vertical="center"/>
    </xf>
    <xf numFmtId="49" fontId="6" fillId="0" borderId="23" xfId="36" applyNumberFormat="1" applyFont="1" applyBorder="1" applyAlignment="1">
      <alignment horizontal="center" vertical="center"/>
    </xf>
    <xf numFmtId="49" fontId="6" fillId="0" borderId="16" xfId="36" applyNumberFormat="1" applyFont="1" applyBorder="1" applyAlignment="1">
      <alignment horizontal="center" vertical="center"/>
    </xf>
    <xf numFmtId="49" fontId="6" fillId="0" borderId="15" xfId="36" applyNumberFormat="1" applyFont="1" applyBorder="1" applyAlignment="1">
      <alignment horizontal="center" vertical="center"/>
    </xf>
    <xf numFmtId="49" fontId="6" fillId="0" borderId="12" xfId="36" applyNumberFormat="1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6" fillId="0" borderId="0" xfId="36" applyNumberFormat="1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0" fillId="0" borderId="0" xfId="0" applyAlignment="1"/>
    <xf numFmtId="0" fontId="0" fillId="0" borderId="40" xfId="0" applyBorder="1" applyAlignment="1"/>
    <xf numFmtId="0" fontId="24" fillId="0" borderId="0" xfId="0" applyFont="1" applyBorder="1" applyAlignment="1" applyProtection="1">
      <alignment horizontal="left"/>
      <protection locked="0"/>
    </xf>
    <xf numFmtId="49" fontId="6" fillId="0" borderId="16" xfId="36" applyNumberFormat="1" applyFont="1" applyBorder="1" applyAlignment="1" applyProtection="1">
      <alignment horizontal="center"/>
      <protection locked="0"/>
    </xf>
    <xf numFmtId="49" fontId="24" fillId="0" borderId="16" xfId="0" applyNumberFormat="1" applyFont="1" applyBorder="1" applyAlignment="1" applyProtection="1">
      <alignment horizontal="center"/>
      <protection locked="0"/>
    </xf>
    <xf numFmtId="0" fontId="6" fillId="0" borderId="0" xfId="36" applyFont="1" applyAlignment="1" applyProtection="1"/>
    <xf numFmtId="0" fontId="24" fillId="0" borderId="0" xfId="0" applyFont="1" applyAlignment="1" applyProtection="1"/>
    <xf numFmtId="0" fontId="6" fillId="0" borderId="0" xfId="36" applyFont="1" applyAlignment="1" applyProtection="1">
      <alignment horizontal="left"/>
    </xf>
    <xf numFmtId="0" fontId="6" fillId="0" borderId="0" xfId="36" applyFont="1" applyAlignment="1" applyProtection="1">
      <alignment horizontal="right"/>
    </xf>
    <xf numFmtId="0" fontId="6" fillId="25" borderId="12" xfId="36" applyNumberFormat="1" applyFont="1" applyFill="1" applyBorder="1" applyAlignment="1">
      <alignment horizontal="right"/>
    </xf>
    <xf numFmtId="0" fontId="6" fillId="25" borderId="10" xfId="36" applyNumberFormat="1" applyFont="1" applyFill="1" applyBorder="1" applyAlignment="1">
      <alignment horizontal="right"/>
    </xf>
    <xf numFmtId="0" fontId="0" fillId="0" borderId="37" xfId="0" applyBorder="1" applyAlignment="1">
      <alignment horizontal="center" vertical="center"/>
    </xf>
    <xf numFmtId="164" fontId="6" fillId="25" borderId="43" xfId="36" applyNumberFormat="1" applyFont="1" applyFill="1" applyBorder="1" applyAlignment="1">
      <alignment horizontal="right"/>
    </xf>
    <xf numFmtId="164" fontId="6" fillId="25" borderId="20" xfId="36" applyNumberFormat="1" applyFont="1" applyFill="1" applyBorder="1" applyAlignment="1">
      <alignment horizontal="right"/>
    </xf>
    <xf numFmtId="49" fontId="6" fillId="25" borderId="43" xfId="36" applyNumberFormat="1" applyFont="1" applyFill="1" applyBorder="1" applyAlignment="1">
      <alignment horizontal="center"/>
    </xf>
    <xf numFmtId="49" fontId="6" fillId="25" borderId="51" xfId="36" applyNumberFormat="1" applyFont="1" applyFill="1" applyBorder="1" applyAlignment="1">
      <alignment horizontal="center"/>
    </xf>
    <xf numFmtId="0" fontId="24" fillId="25" borderId="20" xfId="0" applyFont="1" applyFill="1" applyBorder="1" applyAlignment="1">
      <alignment horizontal="center"/>
    </xf>
    <xf numFmtId="49" fontId="6" fillId="25" borderId="24" xfId="36" applyNumberFormat="1" applyFont="1" applyFill="1" applyBorder="1" applyAlignment="1">
      <alignment horizontal="center"/>
    </xf>
    <xf numFmtId="49" fontId="6" fillId="25" borderId="0" xfId="36" applyNumberFormat="1" applyFont="1" applyFill="1" applyBorder="1" applyAlignment="1">
      <alignment horizontal="center"/>
    </xf>
    <xf numFmtId="49" fontId="6" fillId="25" borderId="31" xfId="36" applyNumberFormat="1" applyFont="1" applyFill="1" applyBorder="1" applyAlignment="1">
      <alignment horizontal="center"/>
    </xf>
    <xf numFmtId="49" fontId="6" fillId="25" borderId="44" xfId="36" applyNumberFormat="1" applyFont="1" applyFill="1" applyBorder="1" applyAlignment="1" applyProtection="1">
      <alignment horizontal="center"/>
      <protection locked="0"/>
    </xf>
    <xf numFmtId="49" fontId="0" fillId="25" borderId="42" xfId="0" applyNumberFormat="1" applyFill="1" applyBorder="1" applyAlignment="1" applyProtection="1">
      <alignment horizontal="center"/>
      <protection locked="0"/>
    </xf>
    <xf numFmtId="49" fontId="0" fillId="25" borderId="52" xfId="0" applyNumberFormat="1" applyFill="1" applyBorder="1" applyAlignment="1" applyProtection="1">
      <alignment horizontal="center"/>
      <protection locked="0"/>
    </xf>
    <xf numFmtId="49" fontId="6" fillId="0" borderId="10" xfId="36" applyNumberFormat="1" applyFont="1" applyBorder="1" applyAlignment="1">
      <alignment horizontal="center" vertical="center" wrapText="1"/>
    </xf>
    <xf numFmtId="49" fontId="6" fillId="0" borderId="31" xfId="36" applyNumberFormat="1" applyFont="1" applyBorder="1" applyAlignment="1">
      <alignment horizontal="center" vertical="center" wrapText="1"/>
    </xf>
    <xf numFmtId="49" fontId="6" fillId="0" borderId="15" xfId="36" applyNumberFormat="1" applyFont="1" applyBorder="1" applyAlignment="1">
      <alignment horizontal="center" vertical="center" wrapText="1"/>
    </xf>
    <xf numFmtId="49" fontId="6" fillId="25" borderId="44" xfId="36" applyNumberFormat="1" applyFont="1" applyFill="1" applyBorder="1" applyAlignment="1">
      <alignment horizontal="center"/>
    </xf>
    <xf numFmtId="49" fontId="6" fillId="25" borderId="42" xfId="36" applyNumberFormat="1" applyFont="1" applyFill="1" applyBorder="1" applyAlignment="1">
      <alignment horizontal="center"/>
    </xf>
    <xf numFmtId="49" fontId="6" fillId="25" borderId="29" xfId="36" applyNumberFormat="1" applyFont="1" applyFill="1" applyBorder="1" applyAlignment="1">
      <alignment horizontal="center"/>
    </xf>
    <xf numFmtId="0" fontId="24" fillId="0" borderId="49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49" fontId="6" fillId="0" borderId="44" xfId="36" applyNumberFormat="1" applyFont="1" applyBorder="1" applyAlignment="1">
      <alignment horizontal="center" wrapText="1"/>
    </xf>
    <xf numFmtId="49" fontId="6" fillId="0" borderId="42" xfId="36" applyNumberFormat="1" applyFont="1" applyBorder="1" applyAlignment="1">
      <alignment horizontal="center" wrapText="1"/>
    </xf>
    <xf numFmtId="49" fontId="6" fillId="0" borderId="29" xfId="36" applyNumberFormat="1" applyFont="1" applyBorder="1" applyAlignment="1">
      <alignment horizontal="center" wrapText="1"/>
    </xf>
    <xf numFmtId="49" fontId="6" fillId="0" borderId="50" xfId="36" applyNumberFormat="1" applyFont="1" applyBorder="1" applyAlignment="1">
      <alignment horizontal="center" vertical="center" wrapText="1"/>
    </xf>
    <xf numFmtId="49" fontId="6" fillId="0" borderId="24" xfId="36" applyNumberFormat="1" applyFont="1" applyBorder="1" applyAlignment="1">
      <alignment horizontal="center" vertical="center" wrapText="1"/>
    </xf>
    <xf numFmtId="49" fontId="6" fillId="0" borderId="0" xfId="36" applyNumberFormat="1" applyFont="1" applyBorder="1" applyAlignment="1">
      <alignment horizontal="center" vertical="center" wrapText="1"/>
    </xf>
    <xf numFmtId="49" fontId="6" fillId="0" borderId="23" xfId="36" applyNumberFormat="1" applyFont="1" applyBorder="1" applyAlignment="1">
      <alignment horizontal="center" vertical="center" wrapText="1"/>
    </xf>
    <xf numFmtId="49" fontId="6" fillId="0" borderId="16" xfId="36" applyNumberFormat="1" applyFont="1" applyBorder="1" applyAlignment="1">
      <alignment horizontal="center" vertical="center" wrapText="1"/>
    </xf>
    <xf numFmtId="49" fontId="6" fillId="25" borderId="23" xfId="36" applyNumberFormat="1" applyFont="1" applyFill="1" applyBorder="1" applyAlignment="1" applyProtection="1">
      <alignment horizontal="center"/>
    </xf>
    <xf numFmtId="49" fontId="0" fillId="25" borderId="16" xfId="0" applyNumberFormat="1" applyFill="1" applyBorder="1" applyAlignment="1" applyProtection="1">
      <alignment horizontal="center"/>
    </xf>
    <xf numFmtId="49" fontId="0" fillId="25" borderId="53" xfId="0" applyNumberFormat="1" applyFill="1" applyBorder="1" applyAlignment="1" applyProtection="1">
      <alignment horizontal="center"/>
    </xf>
    <xf numFmtId="164" fontId="6" fillId="25" borderId="23" xfId="36" applyNumberFormat="1" applyFont="1" applyFill="1" applyBorder="1" applyAlignment="1" applyProtection="1">
      <alignment horizontal="right"/>
    </xf>
    <xf numFmtId="164" fontId="6" fillId="25" borderId="15" xfId="36" applyNumberFormat="1" applyFont="1" applyFill="1" applyBorder="1" applyAlignment="1" applyProtection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97"/>
  <sheetViews>
    <sheetView tabSelected="1" workbookViewId="0">
      <selection activeCell="O91" sqref="O91"/>
    </sheetView>
  </sheetViews>
  <sheetFormatPr defaultRowHeight="15" x14ac:dyDescent="0.25"/>
  <cols>
    <col min="1" max="1" width="27.7109375" customWidth="1"/>
    <col min="2" max="2" width="6.28515625" customWidth="1"/>
    <col min="3" max="7" width="2.28515625" customWidth="1"/>
    <col min="8" max="8" width="3.140625" customWidth="1"/>
    <col min="9" max="10" width="4.42578125" customWidth="1"/>
    <col min="11" max="11" width="8" hidden="1" customWidth="1"/>
    <col min="12" max="12" width="8.7109375" hidden="1" customWidth="1"/>
    <col min="13" max="13" width="6.85546875" hidden="1" customWidth="1"/>
    <col min="14" max="14" width="8.7109375" customWidth="1"/>
    <col min="15" max="15" width="7.28515625" customWidth="1"/>
    <col min="16" max="20" width="15.28515625" hidden="1" customWidth="1"/>
    <col min="21" max="21" width="9.85546875" hidden="1" customWidth="1"/>
    <col min="22" max="22" width="15.28515625" customWidth="1"/>
    <col min="23" max="23" width="14.5703125" hidden="1" customWidth="1"/>
    <col min="24" max="24" width="14.28515625" hidden="1" customWidth="1"/>
    <col min="25" max="25" width="14.5703125" hidden="1" customWidth="1"/>
    <col min="26" max="26" width="35" hidden="1" customWidth="1"/>
    <col min="27" max="27" width="19.7109375" customWidth="1"/>
  </cols>
  <sheetData>
    <row r="1" spans="1:26" ht="18" x14ac:dyDescent="0.25">
      <c r="A1" s="81" t="s">
        <v>114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10"/>
      <c r="X1" s="10"/>
      <c r="Y1" s="9"/>
    </row>
    <row r="2" spans="1:26" ht="77.25" customHeight="1" thickBot="1" x14ac:dyDescent="0.3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9"/>
      <c r="X2" s="11" t="s">
        <v>0</v>
      </c>
      <c r="Y2" s="9"/>
      <c r="Z2" s="18"/>
    </row>
    <row r="3" spans="1:26" ht="15.75" x14ac:dyDescent="0.25">
      <c r="A3" s="5"/>
      <c r="B3" s="7"/>
      <c r="C3" s="7"/>
      <c r="D3" s="7"/>
      <c r="E3" s="7"/>
      <c r="F3" s="7"/>
      <c r="G3" s="7"/>
      <c r="H3" s="7"/>
      <c r="I3" s="7"/>
      <c r="J3" s="7"/>
      <c r="K3" s="6"/>
      <c r="L3" s="6"/>
      <c r="M3" s="6"/>
      <c r="N3" s="7"/>
      <c r="O3" s="7"/>
      <c r="P3" s="7"/>
      <c r="Q3" s="7"/>
      <c r="R3" s="7"/>
      <c r="S3" s="8"/>
      <c r="T3" s="8"/>
      <c r="U3" s="8"/>
      <c r="V3" s="83"/>
      <c r="W3" s="84"/>
      <c r="X3" s="12" t="s">
        <v>1</v>
      </c>
      <c r="Y3" s="31"/>
      <c r="Z3" s="18"/>
    </row>
    <row r="4" spans="1:26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  <c r="L4" s="122" t="s">
        <v>14</v>
      </c>
      <c r="M4" s="122"/>
      <c r="N4" s="117" t="s">
        <v>32</v>
      </c>
      <c r="O4" s="117"/>
      <c r="P4" s="118"/>
      <c r="Q4" s="25"/>
      <c r="R4" s="15"/>
      <c r="S4" s="15"/>
      <c r="T4" s="15"/>
      <c r="U4" s="15"/>
      <c r="V4" s="83"/>
      <c r="W4" s="84"/>
      <c r="X4" s="20">
        <v>44197</v>
      </c>
      <c r="Y4" s="32"/>
      <c r="Z4" s="18"/>
    </row>
    <row r="5" spans="1:26" x14ac:dyDescent="0.25">
      <c r="A5" s="121" t="s">
        <v>2</v>
      </c>
      <c r="B5" s="120"/>
      <c r="C5" s="120"/>
      <c r="D5" s="120"/>
      <c r="E5" s="120"/>
      <c r="F5" s="120"/>
      <c r="G5" s="120"/>
      <c r="H5" s="114"/>
      <c r="I5" s="114"/>
      <c r="J5" s="34"/>
      <c r="K5" s="15"/>
      <c r="L5" s="112" t="s">
        <v>33</v>
      </c>
      <c r="M5" s="112"/>
      <c r="N5" s="113"/>
      <c r="O5" s="113"/>
      <c r="P5" s="113"/>
      <c r="Q5" s="113"/>
      <c r="R5" s="113"/>
      <c r="S5" s="113"/>
      <c r="T5" s="113"/>
      <c r="U5" s="114"/>
      <c r="V5" s="114"/>
      <c r="W5" s="115"/>
      <c r="X5" s="22"/>
      <c r="Y5" s="33"/>
      <c r="Z5" s="18"/>
    </row>
    <row r="6" spans="1:26" x14ac:dyDescent="0.25">
      <c r="A6" s="121" t="s">
        <v>3</v>
      </c>
      <c r="B6" s="120"/>
      <c r="C6" s="120"/>
      <c r="D6" s="120"/>
      <c r="E6" s="120"/>
      <c r="F6" s="120"/>
      <c r="G6" s="120"/>
      <c r="H6" s="114"/>
      <c r="I6" s="114"/>
      <c r="J6" s="34"/>
      <c r="K6" s="15"/>
      <c r="L6" s="113"/>
      <c r="M6" s="113"/>
      <c r="N6" s="113"/>
      <c r="O6" s="113"/>
      <c r="P6" s="113"/>
      <c r="Q6" s="113"/>
      <c r="R6" s="113"/>
      <c r="S6" s="113"/>
      <c r="T6" s="113"/>
      <c r="U6" s="114"/>
      <c r="V6" s="114"/>
      <c r="W6" s="115"/>
      <c r="X6" s="22"/>
      <c r="Y6" s="33"/>
      <c r="Z6" s="18"/>
    </row>
    <row r="7" spans="1:26" x14ac:dyDescent="0.25">
      <c r="A7" s="121" t="s">
        <v>4</v>
      </c>
      <c r="B7" s="120"/>
      <c r="C7" s="120"/>
      <c r="D7" s="120"/>
      <c r="E7" s="120"/>
      <c r="F7" s="120"/>
      <c r="G7" s="120"/>
      <c r="H7" s="114"/>
      <c r="I7" s="114"/>
      <c r="J7" s="34"/>
      <c r="K7" s="16"/>
      <c r="L7" s="116"/>
      <c r="M7" s="116"/>
      <c r="N7" s="116"/>
      <c r="O7" s="116"/>
      <c r="P7" s="116"/>
      <c r="Q7" s="116"/>
      <c r="R7" s="116"/>
      <c r="S7" s="116"/>
      <c r="T7" s="116"/>
      <c r="U7" s="114"/>
      <c r="V7" s="114"/>
      <c r="W7" s="115"/>
      <c r="X7" s="21"/>
      <c r="Y7" s="33"/>
      <c r="Z7" s="18"/>
    </row>
    <row r="8" spans="1:26" x14ac:dyDescent="0.25">
      <c r="A8" s="121" t="s">
        <v>5</v>
      </c>
      <c r="B8" s="114"/>
      <c r="C8" s="114"/>
      <c r="D8" s="114"/>
      <c r="E8" s="114"/>
      <c r="F8" s="114"/>
      <c r="G8" s="114"/>
      <c r="H8" s="114"/>
      <c r="I8" s="114"/>
      <c r="J8" s="34"/>
      <c r="K8" s="16"/>
      <c r="L8" s="88"/>
      <c r="M8" s="88"/>
      <c r="N8" s="89"/>
      <c r="O8" s="89"/>
      <c r="P8" s="89"/>
      <c r="Q8" s="89"/>
      <c r="R8" s="89"/>
      <c r="S8" s="89"/>
      <c r="T8" s="89"/>
      <c r="U8" s="26"/>
      <c r="V8" s="83"/>
      <c r="W8" s="84"/>
      <c r="X8" s="22"/>
      <c r="Y8" s="33"/>
      <c r="Z8" s="18"/>
    </row>
    <row r="9" spans="1:26" x14ac:dyDescent="0.25">
      <c r="A9" s="119" t="s">
        <v>110</v>
      </c>
      <c r="B9" s="120"/>
      <c r="C9" s="120"/>
      <c r="D9" s="114"/>
      <c r="E9" s="114"/>
      <c r="F9" s="114"/>
      <c r="G9" s="114"/>
      <c r="H9" s="114"/>
      <c r="I9" s="114"/>
      <c r="J9" s="3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83"/>
      <c r="W9" s="84"/>
      <c r="X9" s="22"/>
      <c r="Y9" s="33"/>
      <c r="Z9" s="18"/>
    </row>
    <row r="10" spans="1:26" ht="15.75" thickBot="1" x14ac:dyDescent="0.3">
      <c r="A10" s="121" t="s">
        <v>6</v>
      </c>
      <c r="B10" s="114"/>
      <c r="C10" s="114"/>
      <c r="D10" s="114"/>
      <c r="E10" s="114"/>
      <c r="F10" s="114"/>
      <c r="G10" s="114"/>
      <c r="H10" s="114"/>
      <c r="I10" s="114"/>
      <c r="J10" s="3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83"/>
      <c r="W10" s="84"/>
      <c r="X10" s="17" t="s">
        <v>7</v>
      </c>
      <c r="Y10" s="31"/>
      <c r="Z10" s="18"/>
    </row>
    <row r="11" spans="1:26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8"/>
    </row>
    <row r="12" spans="1:26" ht="15" customHeight="1" x14ac:dyDescent="0.25">
      <c r="A12" s="137" t="s">
        <v>9</v>
      </c>
      <c r="B12" s="85" t="s">
        <v>13</v>
      </c>
      <c r="C12" s="103" t="s">
        <v>15</v>
      </c>
      <c r="D12" s="148"/>
      <c r="E12" s="148"/>
      <c r="F12" s="148"/>
      <c r="G12" s="148"/>
      <c r="H12" s="148"/>
      <c r="I12" s="148"/>
      <c r="J12" s="148"/>
      <c r="K12" s="137"/>
      <c r="L12" s="103" t="s">
        <v>111</v>
      </c>
      <c r="M12" s="104"/>
      <c r="N12" s="104"/>
      <c r="O12" s="105"/>
      <c r="P12" s="97" t="s">
        <v>18</v>
      </c>
      <c r="Q12" s="98"/>
      <c r="R12" s="98"/>
      <c r="S12" s="98"/>
      <c r="T12" s="99"/>
      <c r="U12" s="94" t="s">
        <v>24</v>
      </c>
      <c r="V12" s="85" t="s">
        <v>112</v>
      </c>
      <c r="W12" s="97" t="s">
        <v>8</v>
      </c>
      <c r="X12" s="99"/>
      <c r="Y12" s="85" t="s">
        <v>29</v>
      </c>
    </row>
    <row r="13" spans="1:26" x14ac:dyDescent="0.25">
      <c r="A13" s="138"/>
      <c r="B13" s="86"/>
      <c r="C13" s="149"/>
      <c r="D13" s="150"/>
      <c r="E13" s="150"/>
      <c r="F13" s="150"/>
      <c r="G13" s="150"/>
      <c r="H13" s="150"/>
      <c r="I13" s="150"/>
      <c r="J13" s="150"/>
      <c r="K13" s="138"/>
      <c r="L13" s="106"/>
      <c r="M13" s="107"/>
      <c r="N13" s="107"/>
      <c r="O13" s="108"/>
      <c r="P13" s="100"/>
      <c r="Q13" s="101"/>
      <c r="R13" s="101"/>
      <c r="S13" s="101"/>
      <c r="T13" s="102"/>
      <c r="U13" s="95"/>
      <c r="V13" s="86"/>
      <c r="W13" s="100"/>
      <c r="X13" s="102"/>
      <c r="Y13" s="86"/>
    </row>
    <row r="14" spans="1:26" ht="26.25" customHeight="1" x14ac:dyDescent="0.25">
      <c r="A14" s="138"/>
      <c r="B14" s="86"/>
      <c r="C14" s="149"/>
      <c r="D14" s="150"/>
      <c r="E14" s="150"/>
      <c r="F14" s="150"/>
      <c r="G14" s="150"/>
      <c r="H14" s="150"/>
      <c r="I14" s="150"/>
      <c r="J14" s="150"/>
      <c r="K14" s="138"/>
      <c r="L14" s="106"/>
      <c r="M14" s="107"/>
      <c r="N14" s="107"/>
      <c r="O14" s="108"/>
      <c r="P14" s="85" t="s">
        <v>26</v>
      </c>
      <c r="Q14" s="145" t="s">
        <v>17</v>
      </c>
      <c r="R14" s="146"/>
      <c r="S14" s="147"/>
      <c r="T14" s="85" t="s">
        <v>31</v>
      </c>
      <c r="U14" s="95"/>
      <c r="V14" s="86"/>
      <c r="W14" s="85" t="s">
        <v>19</v>
      </c>
      <c r="X14" s="85" t="s">
        <v>20</v>
      </c>
      <c r="Y14" s="86"/>
    </row>
    <row r="15" spans="1:26" ht="9.9499999999999993" customHeight="1" x14ac:dyDescent="0.25">
      <c r="A15" s="138"/>
      <c r="B15" s="86"/>
      <c r="C15" s="149"/>
      <c r="D15" s="150"/>
      <c r="E15" s="150"/>
      <c r="F15" s="150"/>
      <c r="G15" s="150"/>
      <c r="H15" s="150"/>
      <c r="I15" s="150"/>
      <c r="J15" s="150"/>
      <c r="K15" s="138"/>
      <c r="L15" s="106"/>
      <c r="M15" s="107"/>
      <c r="N15" s="107"/>
      <c r="O15" s="108"/>
      <c r="P15" s="86"/>
      <c r="Q15" s="85" t="s">
        <v>23</v>
      </c>
      <c r="R15" s="85" t="s">
        <v>30</v>
      </c>
      <c r="S15" s="85" t="s">
        <v>28</v>
      </c>
      <c r="T15" s="86"/>
      <c r="U15" s="95"/>
      <c r="V15" s="86"/>
      <c r="W15" s="86"/>
      <c r="X15" s="86"/>
      <c r="Y15" s="86"/>
    </row>
    <row r="16" spans="1:26" ht="9.9499999999999993" customHeight="1" x14ac:dyDescent="0.25">
      <c r="A16" s="138"/>
      <c r="B16" s="86"/>
      <c r="C16" s="149"/>
      <c r="D16" s="150"/>
      <c r="E16" s="150"/>
      <c r="F16" s="150"/>
      <c r="G16" s="150"/>
      <c r="H16" s="150"/>
      <c r="I16" s="150"/>
      <c r="J16" s="150"/>
      <c r="K16" s="138"/>
      <c r="L16" s="106"/>
      <c r="M16" s="107"/>
      <c r="N16" s="107"/>
      <c r="O16" s="108"/>
      <c r="P16" s="86"/>
      <c r="Q16" s="86"/>
      <c r="R16" s="86"/>
      <c r="S16" s="86"/>
      <c r="T16" s="86"/>
      <c r="U16" s="95"/>
      <c r="V16" s="86"/>
      <c r="W16" s="86"/>
      <c r="X16" s="86"/>
      <c r="Y16" s="86"/>
    </row>
    <row r="17" spans="1:26" ht="9.9499999999999993" customHeight="1" x14ac:dyDescent="0.25">
      <c r="A17" s="138"/>
      <c r="B17" s="86"/>
      <c r="C17" s="149"/>
      <c r="D17" s="150"/>
      <c r="E17" s="150"/>
      <c r="F17" s="150"/>
      <c r="G17" s="150"/>
      <c r="H17" s="150"/>
      <c r="I17" s="150"/>
      <c r="J17" s="150"/>
      <c r="K17" s="138"/>
      <c r="L17" s="106"/>
      <c r="M17" s="107"/>
      <c r="N17" s="107"/>
      <c r="O17" s="108"/>
      <c r="P17" s="86"/>
      <c r="Q17" s="86"/>
      <c r="R17" s="86"/>
      <c r="S17" s="86"/>
      <c r="T17" s="86"/>
      <c r="U17" s="95"/>
      <c r="V17" s="86"/>
      <c r="W17" s="86"/>
      <c r="X17" s="86"/>
      <c r="Y17" s="86"/>
    </row>
    <row r="18" spans="1:26" ht="9.9499999999999993" customHeight="1" x14ac:dyDescent="0.25">
      <c r="A18" s="138"/>
      <c r="B18" s="86"/>
      <c r="C18" s="149"/>
      <c r="D18" s="150"/>
      <c r="E18" s="150"/>
      <c r="F18" s="150"/>
      <c r="G18" s="150"/>
      <c r="H18" s="150"/>
      <c r="I18" s="150"/>
      <c r="J18" s="150"/>
      <c r="K18" s="138"/>
      <c r="L18" s="106"/>
      <c r="M18" s="107"/>
      <c r="N18" s="107"/>
      <c r="O18" s="108"/>
      <c r="P18" s="86"/>
      <c r="Q18" s="86"/>
      <c r="R18" s="86"/>
      <c r="S18" s="86"/>
      <c r="T18" s="86"/>
      <c r="U18" s="95"/>
      <c r="V18" s="86"/>
      <c r="W18" s="86"/>
      <c r="X18" s="86"/>
      <c r="Y18" s="86"/>
    </row>
    <row r="19" spans="1:26" ht="49.5" customHeight="1" x14ac:dyDescent="0.25">
      <c r="A19" s="139"/>
      <c r="B19" s="87"/>
      <c r="C19" s="151"/>
      <c r="D19" s="152"/>
      <c r="E19" s="152"/>
      <c r="F19" s="152"/>
      <c r="G19" s="152"/>
      <c r="H19" s="152"/>
      <c r="I19" s="152"/>
      <c r="J19" s="152"/>
      <c r="K19" s="139"/>
      <c r="L19" s="109"/>
      <c r="M19" s="110"/>
      <c r="N19" s="110"/>
      <c r="O19" s="111"/>
      <c r="P19" s="87"/>
      <c r="Q19" s="87"/>
      <c r="R19" s="87"/>
      <c r="S19" s="87"/>
      <c r="T19" s="87"/>
      <c r="U19" s="96"/>
      <c r="V19" s="87"/>
      <c r="W19" s="87"/>
      <c r="X19" s="87"/>
      <c r="Y19" s="87"/>
    </row>
    <row r="20" spans="1:26" ht="15.75" thickBot="1" x14ac:dyDescent="0.3">
      <c r="A20" s="23">
        <v>1</v>
      </c>
      <c r="B20" s="1" t="s">
        <v>10</v>
      </c>
      <c r="C20" s="90">
        <v>3</v>
      </c>
      <c r="D20" s="143"/>
      <c r="E20" s="143"/>
      <c r="F20" s="143"/>
      <c r="G20" s="143"/>
      <c r="H20" s="143"/>
      <c r="I20" s="143"/>
      <c r="J20" s="143"/>
      <c r="K20" s="144"/>
      <c r="L20" s="90">
        <v>4</v>
      </c>
      <c r="M20" s="125"/>
      <c r="N20" s="90" t="s">
        <v>113</v>
      </c>
      <c r="O20" s="91"/>
      <c r="P20" s="2">
        <v>6</v>
      </c>
      <c r="Q20" s="2" t="s">
        <v>22</v>
      </c>
      <c r="R20" s="2">
        <v>7</v>
      </c>
      <c r="S20" s="2">
        <v>8</v>
      </c>
      <c r="T20" s="3">
        <v>9</v>
      </c>
      <c r="U20" s="3" t="s">
        <v>25</v>
      </c>
      <c r="V20" s="4" t="s">
        <v>34</v>
      </c>
      <c r="W20" s="1">
        <v>11</v>
      </c>
      <c r="X20" s="4">
        <v>12</v>
      </c>
      <c r="Y20" s="2" t="s">
        <v>27</v>
      </c>
    </row>
    <row r="21" spans="1:26" s="44" customFormat="1" ht="33.75" x14ac:dyDescent="0.25">
      <c r="A21" s="35" t="s">
        <v>21</v>
      </c>
      <c r="B21" s="36" t="s">
        <v>11</v>
      </c>
      <c r="C21" s="128" t="s">
        <v>12</v>
      </c>
      <c r="D21" s="129"/>
      <c r="E21" s="129"/>
      <c r="F21" s="129"/>
      <c r="G21" s="129"/>
      <c r="H21" s="129"/>
      <c r="I21" s="129"/>
      <c r="J21" s="129"/>
      <c r="K21" s="130"/>
      <c r="L21" s="126">
        <v>0</v>
      </c>
      <c r="M21" s="127"/>
      <c r="N21" s="126">
        <v>294437570.13</v>
      </c>
      <c r="O21" s="127"/>
      <c r="P21" s="37">
        <v>0</v>
      </c>
      <c r="Q21" s="37"/>
      <c r="R21" s="37">
        <v>294437568.95999998</v>
      </c>
      <c r="S21" s="38">
        <v>6878134.96</v>
      </c>
      <c r="T21" s="39">
        <v>294437568.95999998</v>
      </c>
      <c r="U21" s="40">
        <f>ROUND(IF(N21&lt;&gt;0,V21/(N21+L21),0),4)</f>
        <v>1</v>
      </c>
      <c r="V21" s="38">
        <v>294437568.95999998</v>
      </c>
      <c r="W21" s="41">
        <v>0</v>
      </c>
      <c r="X21" s="42">
        <v>0</v>
      </c>
      <c r="Y21" s="43">
        <v>437706.37</v>
      </c>
    </row>
    <row r="22" spans="1:26" s="44" customFormat="1" x14ac:dyDescent="0.25">
      <c r="A22" s="45" t="s">
        <v>16</v>
      </c>
      <c r="B22" s="46"/>
      <c r="C22" s="131"/>
      <c r="D22" s="132"/>
      <c r="E22" s="132"/>
      <c r="F22" s="132"/>
      <c r="G22" s="132"/>
      <c r="H22" s="132"/>
      <c r="I22" s="132"/>
      <c r="J22" s="132"/>
      <c r="K22" s="133"/>
      <c r="L22" s="123"/>
      <c r="M22" s="124"/>
      <c r="N22" s="123"/>
      <c r="O22" s="124"/>
      <c r="P22" s="47"/>
      <c r="Q22" s="47"/>
      <c r="R22" s="47"/>
      <c r="S22" s="48"/>
      <c r="T22" s="49"/>
      <c r="U22" s="49"/>
      <c r="V22" s="48"/>
      <c r="W22" s="48"/>
      <c r="X22" s="50"/>
      <c r="Y22" s="51"/>
    </row>
    <row r="23" spans="1:26" s="44" customFormat="1" ht="23.25" x14ac:dyDescent="0.25">
      <c r="A23" s="52" t="s">
        <v>37</v>
      </c>
      <c r="B23" s="53" t="s">
        <v>11</v>
      </c>
      <c r="C23" s="153" t="s">
        <v>40</v>
      </c>
      <c r="D23" s="154"/>
      <c r="E23" s="154"/>
      <c r="F23" s="154"/>
      <c r="G23" s="154"/>
      <c r="H23" s="154"/>
      <c r="I23" s="155"/>
      <c r="J23" s="54" t="s">
        <v>39</v>
      </c>
      <c r="K23" s="54"/>
      <c r="L23" s="156">
        <v>0</v>
      </c>
      <c r="M23" s="157"/>
      <c r="N23" s="156">
        <v>294437570.13</v>
      </c>
      <c r="O23" s="157"/>
      <c r="P23" s="55">
        <v>0</v>
      </c>
      <c r="Q23" s="55">
        <v>225</v>
      </c>
      <c r="R23" s="55">
        <v>294437568.95999998</v>
      </c>
      <c r="S23" s="56">
        <v>6878134.96</v>
      </c>
      <c r="T23" s="57">
        <v>294437568.95999998</v>
      </c>
      <c r="U23" s="58" t="e">
        <f>ROUND(IF(N23&lt;&gt;0,V23/(N23+#REF!),0),4)</f>
        <v>#REF!</v>
      </c>
      <c r="V23" s="56">
        <v>294437568.95999998</v>
      </c>
      <c r="W23" s="56">
        <v>0</v>
      </c>
      <c r="X23" s="59">
        <v>0</v>
      </c>
      <c r="Y23" s="60">
        <v>437706.37</v>
      </c>
      <c r="Z23" s="44" t="s">
        <v>38</v>
      </c>
    </row>
    <row r="24" spans="1:26" s="44" customFormat="1" ht="34.5" x14ac:dyDescent="0.25">
      <c r="A24" s="52" t="s">
        <v>41</v>
      </c>
      <c r="B24" s="53" t="s">
        <v>11</v>
      </c>
      <c r="C24" s="153" t="s">
        <v>44</v>
      </c>
      <c r="D24" s="154"/>
      <c r="E24" s="154"/>
      <c r="F24" s="154"/>
      <c r="G24" s="154"/>
      <c r="H24" s="154"/>
      <c r="I24" s="155"/>
      <c r="J24" s="54" t="s">
        <v>43</v>
      </c>
      <c r="K24" s="54"/>
      <c r="L24" s="156"/>
      <c r="M24" s="157"/>
      <c r="N24" s="156">
        <v>238222630</v>
      </c>
      <c r="O24" s="157"/>
      <c r="P24" s="55"/>
      <c r="Q24" s="55">
        <v>0</v>
      </c>
      <c r="R24" s="55">
        <v>238222630</v>
      </c>
      <c r="S24" s="56"/>
      <c r="T24" s="57">
        <v>238222630</v>
      </c>
      <c r="U24" s="58" t="e">
        <f>ROUND(IF(N24&lt;&gt;0,V24/(N24+#REF!),0),4)</f>
        <v>#REF!</v>
      </c>
      <c r="V24" s="56">
        <v>238222630</v>
      </c>
      <c r="W24" s="56">
        <v>0</v>
      </c>
      <c r="X24" s="59">
        <v>0</v>
      </c>
      <c r="Y24" s="60">
        <v>0</v>
      </c>
      <c r="Z24" s="44" t="s">
        <v>42</v>
      </c>
    </row>
    <row r="25" spans="1:26" s="44" customFormat="1" ht="34.5" x14ac:dyDescent="0.25">
      <c r="A25" s="61" t="s">
        <v>41</v>
      </c>
      <c r="B25" s="53" t="s">
        <v>11</v>
      </c>
      <c r="C25" s="134" t="s">
        <v>44</v>
      </c>
      <c r="D25" s="135"/>
      <c r="E25" s="135"/>
      <c r="F25" s="135"/>
      <c r="G25" s="135"/>
      <c r="H25" s="135"/>
      <c r="I25" s="136"/>
      <c r="J25" s="62" t="s">
        <v>43</v>
      </c>
      <c r="K25" s="62" t="s">
        <v>35</v>
      </c>
      <c r="L25" s="92"/>
      <c r="M25" s="93"/>
      <c r="N25" s="92">
        <v>237603568.97999999</v>
      </c>
      <c r="O25" s="93"/>
      <c r="P25" s="63"/>
      <c r="Q25" s="64">
        <v>0</v>
      </c>
      <c r="R25" s="63">
        <v>237603568.97999999</v>
      </c>
      <c r="S25" s="65"/>
      <c r="T25" s="66">
        <v>237603568.97999999</v>
      </c>
      <c r="U25" s="67">
        <f>ROUND(IF(N25&lt;&gt;0,V25/(N25),0),4)</f>
        <v>1</v>
      </c>
      <c r="V25" s="65">
        <v>237603568.97999999</v>
      </c>
      <c r="W25" s="68">
        <v>0</v>
      </c>
      <c r="X25" s="69">
        <v>0</v>
      </c>
      <c r="Y25" s="70">
        <v>0</v>
      </c>
      <c r="Z25" s="71" t="str">
        <f>C25&amp;J25&amp;K25</f>
        <v>41503019190090012121211</v>
      </c>
    </row>
    <row r="26" spans="1:26" s="44" customFormat="1" ht="34.5" x14ac:dyDescent="0.25">
      <c r="A26" s="61" t="s">
        <v>41</v>
      </c>
      <c r="B26" s="53" t="s">
        <v>11</v>
      </c>
      <c r="C26" s="134" t="s">
        <v>44</v>
      </c>
      <c r="D26" s="135"/>
      <c r="E26" s="135"/>
      <c r="F26" s="135"/>
      <c r="G26" s="135"/>
      <c r="H26" s="135"/>
      <c r="I26" s="136"/>
      <c r="J26" s="62" t="s">
        <v>43</v>
      </c>
      <c r="K26" s="62" t="s">
        <v>45</v>
      </c>
      <c r="L26" s="92"/>
      <c r="M26" s="93"/>
      <c r="N26" s="92">
        <v>619061.02</v>
      </c>
      <c r="O26" s="93"/>
      <c r="P26" s="63"/>
      <c r="Q26" s="64">
        <v>0</v>
      </c>
      <c r="R26" s="63">
        <v>619061.02</v>
      </c>
      <c r="S26" s="65"/>
      <c r="T26" s="66">
        <v>619061.02</v>
      </c>
      <c r="U26" s="67">
        <f>ROUND(IF(N26&lt;&gt;0,V26/(N26),0),4)</f>
        <v>1</v>
      </c>
      <c r="V26" s="65">
        <v>619061.02</v>
      </c>
      <c r="W26" s="68">
        <v>0</v>
      </c>
      <c r="X26" s="69">
        <v>0</v>
      </c>
      <c r="Y26" s="70">
        <v>0</v>
      </c>
      <c r="Z26" s="71" t="str">
        <f>C26&amp;J26&amp;K26</f>
        <v>41503019190090012121266</v>
      </c>
    </row>
    <row r="27" spans="1:26" s="44" customFormat="1" ht="68.25" x14ac:dyDescent="0.25">
      <c r="A27" s="52" t="s">
        <v>46</v>
      </c>
      <c r="B27" s="53" t="s">
        <v>11</v>
      </c>
      <c r="C27" s="153" t="s">
        <v>44</v>
      </c>
      <c r="D27" s="154"/>
      <c r="E27" s="154"/>
      <c r="F27" s="154"/>
      <c r="G27" s="154"/>
      <c r="H27" s="154"/>
      <c r="I27" s="155"/>
      <c r="J27" s="54" t="s">
        <v>48</v>
      </c>
      <c r="K27" s="54"/>
      <c r="L27" s="156"/>
      <c r="M27" s="157"/>
      <c r="N27" s="156">
        <v>22815200</v>
      </c>
      <c r="O27" s="157"/>
      <c r="P27" s="55"/>
      <c r="Q27" s="55">
        <v>0</v>
      </c>
      <c r="R27" s="55">
        <v>22815200</v>
      </c>
      <c r="S27" s="56"/>
      <c r="T27" s="57">
        <v>22815200</v>
      </c>
      <c r="U27" s="58">
        <f>ROUND(IF(N27&lt;&gt;0,V27/(N27+L25),0),4)</f>
        <v>1</v>
      </c>
      <c r="V27" s="56">
        <v>22815200</v>
      </c>
      <c r="W27" s="56">
        <v>0</v>
      </c>
      <c r="X27" s="59">
        <v>0</v>
      </c>
      <c r="Y27" s="60">
        <v>0</v>
      </c>
      <c r="Z27" s="44" t="s">
        <v>47</v>
      </c>
    </row>
    <row r="28" spans="1:26" s="44" customFormat="1" ht="68.25" x14ac:dyDescent="0.25">
      <c r="A28" s="61" t="s">
        <v>46</v>
      </c>
      <c r="B28" s="53" t="s">
        <v>11</v>
      </c>
      <c r="C28" s="134" t="s">
        <v>44</v>
      </c>
      <c r="D28" s="135"/>
      <c r="E28" s="135"/>
      <c r="F28" s="135"/>
      <c r="G28" s="135"/>
      <c r="H28" s="135"/>
      <c r="I28" s="136"/>
      <c r="J28" s="62" t="s">
        <v>48</v>
      </c>
      <c r="K28" s="62" t="s">
        <v>36</v>
      </c>
      <c r="L28" s="92"/>
      <c r="M28" s="93"/>
      <c r="N28" s="92">
        <v>22815200</v>
      </c>
      <c r="O28" s="93"/>
      <c r="P28" s="63"/>
      <c r="Q28" s="64">
        <v>0</v>
      </c>
      <c r="R28" s="63">
        <v>22815200</v>
      </c>
      <c r="S28" s="65"/>
      <c r="T28" s="66">
        <v>22815200</v>
      </c>
      <c r="U28" s="67">
        <f>ROUND(IF(N28&lt;&gt;0,V28/(N28),0),4)</f>
        <v>1</v>
      </c>
      <c r="V28" s="65">
        <v>22815200</v>
      </c>
      <c r="W28" s="68">
        <v>0</v>
      </c>
      <c r="X28" s="69">
        <v>0</v>
      </c>
      <c r="Y28" s="70">
        <v>0</v>
      </c>
      <c r="Z28" s="71" t="str">
        <f>C28&amp;J28&amp;K28</f>
        <v>41503019190090012129213</v>
      </c>
    </row>
    <row r="29" spans="1:26" s="44" customFormat="1" ht="57" x14ac:dyDescent="0.25">
      <c r="A29" s="52" t="s">
        <v>49</v>
      </c>
      <c r="B29" s="53" t="s">
        <v>11</v>
      </c>
      <c r="C29" s="153" t="s">
        <v>52</v>
      </c>
      <c r="D29" s="154"/>
      <c r="E29" s="154"/>
      <c r="F29" s="154"/>
      <c r="G29" s="154"/>
      <c r="H29" s="154"/>
      <c r="I29" s="155"/>
      <c r="J29" s="54" t="s">
        <v>51</v>
      </c>
      <c r="K29" s="54"/>
      <c r="L29" s="156">
        <v>0</v>
      </c>
      <c r="M29" s="157"/>
      <c r="N29" s="156">
        <v>7938581.0599999996</v>
      </c>
      <c r="O29" s="157"/>
      <c r="P29" s="55">
        <v>0</v>
      </c>
      <c r="Q29" s="55">
        <v>0</v>
      </c>
      <c r="R29" s="55">
        <v>7938581.0599999996</v>
      </c>
      <c r="S29" s="56">
        <v>0</v>
      </c>
      <c r="T29" s="57">
        <v>7938581.0599999996</v>
      </c>
      <c r="U29" s="58">
        <f>ROUND(IF(N29&lt;&gt;0,V29/(N29+L27),0),4)</f>
        <v>1</v>
      </c>
      <c r="V29" s="56">
        <v>7938581.0599999996</v>
      </c>
      <c r="W29" s="56">
        <v>0</v>
      </c>
      <c r="X29" s="59">
        <v>0</v>
      </c>
      <c r="Y29" s="60">
        <v>0</v>
      </c>
      <c r="Z29" s="44" t="s">
        <v>50</v>
      </c>
    </row>
    <row r="30" spans="1:26" s="44" customFormat="1" ht="57" x14ac:dyDescent="0.25">
      <c r="A30" s="61" t="s">
        <v>49</v>
      </c>
      <c r="B30" s="53" t="s">
        <v>11</v>
      </c>
      <c r="C30" s="134" t="s">
        <v>52</v>
      </c>
      <c r="D30" s="135"/>
      <c r="E30" s="135"/>
      <c r="F30" s="135"/>
      <c r="G30" s="135"/>
      <c r="H30" s="135"/>
      <c r="I30" s="136"/>
      <c r="J30" s="62" t="s">
        <v>51</v>
      </c>
      <c r="K30" s="62" t="s">
        <v>53</v>
      </c>
      <c r="L30" s="92"/>
      <c r="M30" s="93"/>
      <c r="N30" s="92">
        <v>120464.3</v>
      </c>
      <c r="O30" s="93"/>
      <c r="P30" s="63"/>
      <c r="Q30" s="64">
        <v>0</v>
      </c>
      <c r="R30" s="63">
        <v>120464.3</v>
      </c>
      <c r="S30" s="65"/>
      <c r="T30" s="66">
        <v>120464.3</v>
      </c>
      <c r="U30" s="67">
        <f t="shared" ref="U30:U37" si="0">ROUND(IF(N30&lt;&gt;0,V30/(N30),0),4)</f>
        <v>1</v>
      </c>
      <c r="V30" s="65">
        <v>120464.3</v>
      </c>
      <c r="W30" s="68">
        <v>0</v>
      </c>
      <c r="X30" s="69">
        <v>0</v>
      </c>
      <c r="Y30" s="70">
        <v>0</v>
      </c>
      <c r="Z30" s="71" t="str">
        <f t="shared" ref="Z30:Z37" si="1">C30&amp;J30&amp;K30</f>
        <v>41503019190090019122212</v>
      </c>
    </row>
    <row r="31" spans="1:26" s="44" customFormat="1" ht="57" x14ac:dyDescent="0.25">
      <c r="A31" s="61" t="s">
        <v>49</v>
      </c>
      <c r="B31" s="53" t="s">
        <v>11</v>
      </c>
      <c r="C31" s="134" t="s">
        <v>52</v>
      </c>
      <c r="D31" s="135"/>
      <c r="E31" s="135"/>
      <c r="F31" s="135"/>
      <c r="G31" s="135"/>
      <c r="H31" s="135"/>
      <c r="I31" s="136"/>
      <c r="J31" s="62" t="s">
        <v>51</v>
      </c>
      <c r="K31" s="62" t="s">
        <v>54</v>
      </c>
      <c r="L31" s="92">
        <v>0</v>
      </c>
      <c r="M31" s="93"/>
      <c r="N31" s="92">
        <v>1063009.1599999999</v>
      </c>
      <c r="O31" s="93"/>
      <c r="P31" s="63">
        <v>0</v>
      </c>
      <c r="Q31" s="64">
        <v>0</v>
      </c>
      <c r="R31" s="63">
        <v>1063009.1599999999</v>
      </c>
      <c r="S31" s="65">
        <v>0</v>
      </c>
      <c r="T31" s="66">
        <v>1063009.1599999999</v>
      </c>
      <c r="U31" s="67">
        <f t="shared" si="0"/>
        <v>1</v>
      </c>
      <c r="V31" s="65">
        <v>1063009.1599999999</v>
      </c>
      <c r="W31" s="68">
        <v>0</v>
      </c>
      <c r="X31" s="69">
        <v>0</v>
      </c>
      <c r="Y31" s="70">
        <v>0</v>
      </c>
      <c r="Z31" s="71" t="str">
        <f t="shared" si="1"/>
        <v>41503019190090019122214</v>
      </c>
    </row>
    <row r="32" spans="1:26" s="44" customFormat="1" ht="57" x14ac:dyDescent="0.25">
      <c r="A32" s="61" t="s">
        <v>49</v>
      </c>
      <c r="B32" s="53" t="s">
        <v>11</v>
      </c>
      <c r="C32" s="134" t="s">
        <v>52</v>
      </c>
      <c r="D32" s="135"/>
      <c r="E32" s="135"/>
      <c r="F32" s="135"/>
      <c r="G32" s="135"/>
      <c r="H32" s="135"/>
      <c r="I32" s="136"/>
      <c r="J32" s="62" t="s">
        <v>51</v>
      </c>
      <c r="K32" s="62" t="s">
        <v>55</v>
      </c>
      <c r="L32" s="92"/>
      <c r="M32" s="93"/>
      <c r="N32" s="92">
        <v>80012.899999999994</v>
      </c>
      <c r="O32" s="93"/>
      <c r="P32" s="63"/>
      <c r="Q32" s="64">
        <v>0</v>
      </c>
      <c r="R32" s="63">
        <v>80012.899999999994</v>
      </c>
      <c r="S32" s="65"/>
      <c r="T32" s="66">
        <v>80012.899999999994</v>
      </c>
      <c r="U32" s="67">
        <f t="shared" si="0"/>
        <v>1</v>
      </c>
      <c r="V32" s="65">
        <v>80012.899999999994</v>
      </c>
      <c r="W32" s="68">
        <v>0</v>
      </c>
      <c r="X32" s="69">
        <v>0</v>
      </c>
      <c r="Y32" s="70">
        <v>0</v>
      </c>
      <c r="Z32" s="71" t="str">
        <f t="shared" si="1"/>
        <v>41503019190090019122214_02</v>
      </c>
    </row>
    <row r="33" spans="1:26" s="44" customFormat="1" ht="57" x14ac:dyDescent="0.25">
      <c r="A33" s="61" t="s">
        <v>49</v>
      </c>
      <c r="B33" s="53" t="s">
        <v>11</v>
      </c>
      <c r="C33" s="134" t="s">
        <v>52</v>
      </c>
      <c r="D33" s="135"/>
      <c r="E33" s="135"/>
      <c r="F33" s="135"/>
      <c r="G33" s="135"/>
      <c r="H33" s="135"/>
      <c r="I33" s="136"/>
      <c r="J33" s="62" t="s">
        <v>51</v>
      </c>
      <c r="K33" s="62" t="s">
        <v>56</v>
      </c>
      <c r="L33" s="92"/>
      <c r="M33" s="93"/>
      <c r="N33" s="92">
        <v>982996.26</v>
      </c>
      <c r="O33" s="93"/>
      <c r="P33" s="63"/>
      <c r="Q33" s="64">
        <v>0</v>
      </c>
      <c r="R33" s="63">
        <v>982996.26</v>
      </c>
      <c r="S33" s="65"/>
      <c r="T33" s="66">
        <v>982996.26</v>
      </c>
      <c r="U33" s="67">
        <f t="shared" si="0"/>
        <v>1</v>
      </c>
      <c r="V33" s="65">
        <v>982996.26</v>
      </c>
      <c r="W33" s="68">
        <v>0</v>
      </c>
      <c r="X33" s="69">
        <v>0</v>
      </c>
      <c r="Y33" s="70">
        <v>0</v>
      </c>
      <c r="Z33" s="71" t="str">
        <f t="shared" si="1"/>
        <v>41503019190090019122214_99</v>
      </c>
    </row>
    <row r="34" spans="1:26" s="44" customFormat="1" ht="57" x14ac:dyDescent="0.25">
      <c r="A34" s="61" t="s">
        <v>49</v>
      </c>
      <c r="B34" s="53" t="s">
        <v>11</v>
      </c>
      <c r="C34" s="134" t="s">
        <v>52</v>
      </c>
      <c r="D34" s="135"/>
      <c r="E34" s="135"/>
      <c r="F34" s="135"/>
      <c r="G34" s="135"/>
      <c r="H34" s="135"/>
      <c r="I34" s="136"/>
      <c r="J34" s="62" t="s">
        <v>51</v>
      </c>
      <c r="K34" s="62" t="s">
        <v>57</v>
      </c>
      <c r="L34" s="92"/>
      <c r="M34" s="93"/>
      <c r="N34" s="92">
        <v>84029</v>
      </c>
      <c r="O34" s="93"/>
      <c r="P34" s="63"/>
      <c r="Q34" s="64">
        <v>0</v>
      </c>
      <c r="R34" s="63">
        <v>84029</v>
      </c>
      <c r="S34" s="65"/>
      <c r="T34" s="66">
        <v>84029</v>
      </c>
      <c r="U34" s="67">
        <f t="shared" si="0"/>
        <v>1</v>
      </c>
      <c r="V34" s="65">
        <v>84029</v>
      </c>
      <c r="W34" s="68">
        <v>0</v>
      </c>
      <c r="X34" s="69">
        <v>0</v>
      </c>
      <c r="Y34" s="70">
        <v>0</v>
      </c>
      <c r="Z34" s="71" t="str">
        <f t="shared" si="1"/>
        <v>41503019190090019122222</v>
      </c>
    </row>
    <row r="35" spans="1:26" s="44" customFormat="1" ht="57" x14ac:dyDescent="0.25">
      <c r="A35" s="61" t="s">
        <v>49</v>
      </c>
      <c r="B35" s="53" t="s">
        <v>11</v>
      </c>
      <c r="C35" s="134" t="s">
        <v>52</v>
      </c>
      <c r="D35" s="135"/>
      <c r="E35" s="135"/>
      <c r="F35" s="135"/>
      <c r="G35" s="135"/>
      <c r="H35" s="135"/>
      <c r="I35" s="136"/>
      <c r="J35" s="62" t="s">
        <v>51</v>
      </c>
      <c r="K35" s="62" t="s">
        <v>58</v>
      </c>
      <c r="L35" s="92"/>
      <c r="M35" s="93"/>
      <c r="N35" s="92">
        <v>1374507.42</v>
      </c>
      <c r="O35" s="93"/>
      <c r="P35" s="63"/>
      <c r="Q35" s="64">
        <v>0</v>
      </c>
      <c r="R35" s="63">
        <v>1374507.42</v>
      </c>
      <c r="S35" s="65"/>
      <c r="T35" s="66">
        <v>1374507.42</v>
      </c>
      <c r="U35" s="67">
        <f t="shared" si="0"/>
        <v>1</v>
      </c>
      <c r="V35" s="65">
        <v>1374507.42</v>
      </c>
      <c r="W35" s="68">
        <v>0</v>
      </c>
      <c r="X35" s="69">
        <v>0</v>
      </c>
      <c r="Y35" s="70">
        <v>0</v>
      </c>
      <c r="Z35" s="71" t="str">
        <f t="shared" si="1"/>
        <v>41503019190090019122226</v>
      </c>
    </row>
    <row r="36" spans="1:26" s="44" customFormat="1" ht="57" x14ac:dyDescent="0.25">
      <c r="A36" s="61" t="s">
        <v>49</v>
      </c>
      <c r="B36" s="53" t="s">
        <v>11</v>
      </c>
      <c r="C36" s="134" t="s">
        <v>52</v>
      </c>
      <c r="D36" s="135"/>
      <c r="E36" s="135"/>
      <c r="F36" s="135"/>
      <c r="G36" s="135"/>
      <c r="H36" s="135"/>
      <c r="I36" s="136"/>
      <c r="J36" s="62" t="s">
        <v>51</v>
      </c>
      <c r="K36" s="62" t="s">
        <v>45</v>
      </c>
      <c r="L36" s="92"/>
      <c r="M36" s="93"/>
      <c r="N36" s="92">
        <v>4685781.0599999996</v>
      </c>
      <c r="O36" s="93"/>
      <c r="P36" s="63"/>
      <c r="Q36" s="64">
        <v>0</v>
      </c>
      <c r="R36" s="63">
        <v>4685781.0599999996</v>
      </c>
      <c r="S36" s="65"/>
      <c r="T36" s="66">
        <v>4685781.0599999996</v>
      </c>
      <c r="U36" s="67">
        <f t="shared" si="0"/>
        <v>1</v>
      </c>
      <c r="V36" s="65">
        <v>4685781.0599999996</v>
      </c>
      <c r="W36" s="68">
        <v>0</v>
      </c>
      <c r="X36" s="69">
        <v>0</v>
      </c>
      <c r="Y36" s="70">
        <v>0</v>
      </c>
      <c r="Z36" s="71" t="str">
        <f t="shared" si="1"/>
        <v>41503019190090019122266</v>
      </c>
    </row>
    <row r="37" spans="1:26" s="44" customFormat="1" ht="57" x14ac:dyDescent="0.25">
      <c r="A37" s="61" t="s">
        <v>49</v>
      </c>
      <c r="B37" s="53" t="s">
        <v>11</v>
      </c>
      <c r="C37" s="134" t="s">
        <v>52</v>
      </c>
      <c r="D37" s="135"/>
      <c r="E37" s="135"/>
      <c r="F37" s="135"/>
      <c r="G37" s="135"/>
      <c r="H37" s="135"/>
      <c r="I37" s="136"/>
      <c r="J37" s="62" t="s">
        <v>51</v>
      </c>
      <c r="K37" s="62" t="s">
        <v>59</v>
      </c>
      <c r="L37" s="92"/>
      <c r="M37" s="93"/>
      <c r="N37" s="92">
        <v>610790.12</v>
      </c>
      <c r="O37" s="93"/>
      <c r="P37" s="63"/>
      <c r="Q37" s="64">
        <v>0</v>
      </c>
      <c r="R37" s="63">
        <v>610790.12</v>
      </c>
      <c r="S37" s="65"/>
      <c r="T37" s="66">
        <v>610790.12</v>
      </c>
      <c r="U37" s="67">
        <f t="shared" si="0"/>
        <v>1</v>
      </c>
      <c r="V37" s="65">
        <v>610790.12</v>
      </c>
      <c r="W37" s="68">
        <v>0</v>
      </c>
      <c r="X37" s="69">
        <v>0</v>
      </c>
      <c r="Y37" s="70">
        <v>0</v>
      </c>
      <c r="Z37" s="71" t="str">
        <f t="shared" si="1"/>
        <v>41503019190090019122267</v>
      </c>
    </row>
    <row r="38" spans="1:26" s="44" customFormat="1" ht="68.25" x14ac:dyDescent="0.25">
      <c r="A38" s="52" t="s">
        <v>46</v>
      </c>
      <c r="B38" s="53" t="s">
        <v>11</v>
      </c>
      <c r="C38" s="153" t="s">
        <v>52</v>
      </c>
      <c r="D38" s="154"/>
      <c r="E38" s="154"/>
      <c r="F38" s="154"/>
      <c r="G38" s="154"/>
      <c r="H38" s="154"/>
      <c r="I38" s="155"/>
      <c r="J38" s="54" t="s">
        <v>48</v>
      </c>
      <c r="K38" s="54"/>
      <c r="L38" s="156"/>
      <c r="M38" s="157"/>
      <c r="N38" s="156">
        <v>823</v>
      </c>
      <c r="O38" s="157"/>
      <c r="P38" s="55"/>
      <c r="Q38" s="55">
        <v>0</v>
      </c>
      <c r="R38" s="55">
        <v>822.08</v>
      </c>
      <c r="S38" s="56"/>
      <c r="T38" s="57">
        <v>822.08</v>
      </c>
      <c r="U38" s="58">
        <f>ROUND(IF(N38&lt;&gt;0,V38/(N38+L36),0),4)</f>
        <v>0.99890000000000001</v>
      </c>
      <c r="V38" s="56">
        <v>822.08</v>
      </c>
      <c r="W38" s="56">
        <v>0</v>
      </c>
      <c r="X38" s="59">
        <v>0</v>
      </c>
      <c r="Y38" s="60">
        <v>0</v>
      </c>
      <c r="Z38" s="44" t="s">
        <v>60</v>
      </c>
    </row>
    <row r="39" spans="1:26" s="44" customFormat="1" ht="68.25" x14ac:dyDescent="0.25">
      <c r="A39" s="61" t="s">
        <v>46</v>
      </c>
      <c r="B39" s="53" t="s">
        <v>11</v>
      </c>
      <c r="C39" s="134" t="s">
        <v>52</v>
      </c>
      <c r="D39" s="135"/>
      <c r="E39" s="135"/>
      <c r="F39" s="135"/>
      <c r="G39" s="135"/>
      <c r="H39" s="135"/>
      <c r="I39" s="136"/>
      <c r="J39" s="62" t="s">
        <v>48</v>
      </c>
      <c r="K39" s="62" t="s">
        <v>45</v>
      </c>
      <c r="L39" s="92"/>
      <c r="M39" s="93"/>
      <c r="N39" s="92">
        <v>823</v>
      </c>
      <c r="O39" s="93"/>
      <c r="P39" s="63"/>
      <c r="Q39" s="64">
        <v>0</v>
      </c>
      <c r="R39" s="63">
        <v>822.08</v>
      </c>
      <c r="S39" s="65"/>
      <c r="T39" s="66">
        <v>822.08</v>
      </c>
      <c r="U39" s="67">
        <f>ROUND(IF(N39&lt;&gt;0,V39/(N39),0),4)</f>
        <v>0.99890000000000001</v>
      </c>
      <c r="V39" s="65">
        <v>822.08</v>
      </c>
      <c r="W39" s="68">
        <v>0</v>
      </c>
      <c r="X39" s="69">
        <v>0</v>
      </c>
      <c r="Y39" s="70">
        <v>0</v>
      </c>
      <c r="Z39" s="71" t="str">
        <f>C39&amp;J39&amp;K39</f>
        <v>41503019190090019129266</v>
      </c>
    </row>
    <row r="40" spans="1:26" s="44" customFormat="1" ht="34.5" x14ac:dyDescent="0.25">
      <c r="A40" s="52" t="s">
        <v>61</v>
      </c>
      <c r="B40" s="53" t="s">
        <v>11</v>
      </c>
      <c r="C40" s="153" t="s">
        <v>52</v>
      </c>
      <c r="D40" s="154"/>
      <c r="E40" s="154"/>
      <c r="F40" s="154"/>
      <c r="G40" s="154"/>
      <c r="H40" s="154"/>
      <c r="I40" s="155"/>
      <c r="J40" s="54" t="s">
        <v>63</v>
      </c>
      <c r="K40" s="54"/>
      <c r="L40" s="156">
        <v>0</v>
      </c>
      <c r="M40" s="157"/>
      <c r="N40" s="156">
        <v>3467021.15</v>
      </c>
      <c r="O40" s="157"/>
      <c r="P40" s="55">
        <v>0</v>
      </c>
      <c r="Q40" s="55">
        <v>36</v>
      </c>
      <c r="R40" s="55">
        <v>3467021.15</v>
      </c>
      <c r="S40" s="56">
        <v>1383655.01</v>
      </c>
      <c r="T40" s="57">
        <v>3467021.15</v>
      </c>
      <c r="U40" s="58">
        <f>ROUND(IF(N40&lt;&gt;0,V40/(N40+L38),0),4)</f>
        <v>1</v>
      </c>
      <c r="V40" s="56">
        <v>3467021.15</v>
      </c>
      <c r="W40" s="56">
        <v>0</v>
      </c>
      <c r="X40" s="59">
        <v>0</v>
      </c>
      <c r="Y40" s="60">
        <v>58693.82</v>
      </c>
      <c r="Z40" s="44" t="s">
        <v>62</v>
      </c>
    </row>
    <row r="41" spans="1:26" s="44" customFormat="1" ht="34.5" x14ac:dyDescent="0.25">
      <c r="A41" s="61" t="s">
        <v>61</v>
      </c>
      <c r="B41" s="53" t="s">
        <v>11</v>
      </c>
      <c r="C41" s="134" t="s">
        <v>52</v>
      </c>
      <c r="D41" s="135"/>
      <c r="E41" s="135"/>
      <c r="F41" s="135"/>
      <c r="G41" s="135"/>
      <c r="H41" s="135"/>
      <c r="I41" s="136"/>
      <c r="J41" s="62" t="s">
        <v>63</v>
      </c>
      <c r="K41" s="62" t="s">
        <v>64</v>
      </c>
      <c r="L41" s="92">
        <v>0</v>
      </c>
      <c r="M41" s="93"/>
      <c r="N41" s="92">
        <v>1797473.77</v>
      </c>
      <c r="O41" s="93"/>
      <c r="P41" s="63">
        <v>0</v>
      </c>
      <c r="Q41" s="64">
        <v>13</v>
      </c>
      <c r="R41" s="63">
        <v>1797473.77</v>
      </c>
      <c r="S41" s="65">
        <v>88027.91</v>
      </c>
      <c r="T41" s="66">
        <v>1797473.77</v>
      </c>
      <c r="U41" s="67">
        <f t="shared" ref="U41:U52" si="2">ROUND(IF(N41&lt;&gt;0,V41/(N41),0),4)</f>
        <v>1</v>
      </c>
      <c r="V41" s="65">
        <v>1797473.77</v>
      </c>
      <c r="W41" s="68">
        <v>0</v>
      </c>
      <c r="X41" s="69">
        <v>0</v>
      </c>
      <c r="Y41" s="70">
        <v>58389.82</v>
      </c>
      <c r="Z41" s="71" t="str">
        <f t="shared" ref="Z41:Z52" si="3">C41&amp;J41&amp;K41</f>
        <v>41503019190090019242221</v>
      </c>
    </row>
    <row r="42" spans="1:26" s="44" customFormat="1" ht="34.5" x14ac:dyDescent="0.25">
      <c r="A42" s="61" t="s">
        <v>61</v>
      </c>
      <c r="B42" s="53" t="s">
        <v>11</v>
      </c>
      <c r="C42" s="134" t="s">
        <v>52</v>
      </c>
      <c r="D42" s="135"/>
      <c r="E42" s="135"/>
      <c r="F42" s="135"/>
      <c r="G42" s="135"/>
      <c r="H42" s="135"/>
      <c r="I42" s="136"/>
      <c r="J42" s="62" t="s">
        <v>63</v>
      </c>
      <c r="K42" s="62" t="s">
        <v>65</v>
      </c>
      <c r="L42" s="92"/>
      <c r="M42" s="93"/>
      <c r="N42" s="92">
        <v>1797473.77</v>
      </c>
      <c r="O42" s="93"/>
      <c r="P42" s="63"/>
      <c r="Q42" s="64">
        <v>13</v>
      </c>
      <c r="R42" s="63">
        <v>1797473.77</v>
      </c>
      <c r="S42" s="65">
        <v>88027.91</v>
      </c>
      <c r="T42" s="66">
        <v>1797473.77</v>
      </c>
      <c r="U42" s="67">
        <f t="shared" si="2"/>
        <v>1</v>
      </c>
      <c r="V42" s="65">
        <v>1797473.77</v>
      </c>
      <c r="W42" s="68">
        <v>0</v>
      </c>
      <c r="X42" s="69">
        <v>0</v>
      </c>
      <c r="Y42" s="70">
        <v>58389.82</v>
      </c>
      <c r="Z42" s="71" t="str">
        <f t="shared" si="3"/>
        <v>41503019190090019242221_10</v>
      </c>
    </row>
    <row r="43" spans="1:26" s="44" customFormat="1" ht="34.5" x14ac:dyDescent="0.25">
      <c r="A43" s="61" t="s">
        <v>61</v>
      </c>
      <c r="B43" s="53" t="s">
        <v>11</v>
      </c>
      <c r="C43" s="134" t="s">
        <v>52</v>
      </c>
      <c r="D43" s="135"/>
      <c r="E43" s="135"/>
      <c r="F43" s="135"/>
      <c r="G43" s="135"/>
      <c r="H43" s="135"/>
      <c r="I43" s="136"/>
      <c r="J43" s="62" t="s">
        <v>63</v>
      </c>
      <c r="K43" s="62" t="s">
        <v>66</v>
      </c>
      <c r="L43" s="92">
        <v>0</v>
      </c>
      <c r="M43" s="93"/>
      <c r="N43" s="92">
        <v>435553.86</v>
      </c>
      <c r="O43" s="93"/>
      <c r="P43" s="63">
        <v>0</v>
      </c>
      <c r="Q43" s="64">
        <v>4</v>
      </c>
      <c r="R43" s="63">
        <v>435553.86</v>
      </c>
      <c r="S43" s="65">
        <v>415400</v>
      </c>
      <c r="T43" s="66">
        <v>435553.86</v>
      </c>
      <c r="U43" s="67">
        <f t="shared" si="2"/>
        <v>1</v>
      </c>
      <c r="V43" s="65">
        <v>435553.86</v>
      </c>
      <c r="W43" s="68">
        <v>0</v>
      </c>
      <c r="X43" s="69">
        <v>0</v>
      </c>
      <c r="Y43" s="70">
        <v>0</v>
      </c>
      <c r="Z43" s="71" t="str">
        <f t="shared" si="3"/>
        <v>41503019190090019242225</v>
      </c>
    </row>
    <row r="44" spans="1:26" s="44" customFormat="1" ht="34.5" x14ac:dyDescent="0.25">
      <c r="A44" s="61" t="s">
        <v>61</v>
      </c>
      <c r="B44" s="53" t="s">
        <v>11</v>
      </c>
      <c r="C44" s="134" t="s">
        <v>52</v>
      </c>
      <c r="D44" s="135"/>
      <c r="E44" s="135"/>
      <c r="F44" s="135"/>
      <c r="G44" s="135"/>
      <c r="H44" s="135"/>
      <c r="I44" s="136"/>
      <c r="J44" s="62" t="s">
        <v>63</v>
      </c>
      <c r="K44" s="62" t="s">
        <v>67</v>
      </c>
      <c r="L44" s="92"/>
      <c r="M44" s="93"/>
      <c r="N44" s="92">
        <v>435553.86</v>
      </c>
      <c r="O44" s="93"/>
      <c r="P44" s="63"/>
      <c r="Q44" s="64">
        <v>4</v>
      </c>
      <c r="R44" s="63">
        <v>435553.86</v>
      </c>
      <c r="S44" s="65">
        <v>415400</v>
      </c>
      <c r="T44" s="66">
        <v>435553.86</v>
      </c>
      <c r="U44" s="67">
        <f t="shared" si="2"/>
        <v>1</v>
      </c>
      <c r="V44" s="65">
        <v>435553.86</v>
      </c>
      <c r="W44" s="68">
        <v>0</v>
      </c>
      <c r="X44" s="69">
        <v>0</v>
      </c>
      <c r="Y44" s="70">
        <v>0</v>
      </c>
      <c r="Z44" s="71" t="str">
        <f t="shared" si="3"/>
        <v>41503019190090019242225_10</v>
      </c>
    </row>
    <row r="45" spans="1:26" s="44" customFormat="1" ht="34.5" x14ac:dyDescent="0.25">
      <c r="A45" s="61" t="s">
        <v>61</v>
      </c>
      <c r="B45" s="53" t="s">
        <v>11</v>
      </c>
      <c r="C45" s="134" t="s">
        <v>52</v>
      </c>
      <c r="D45" s="135"/>
      <c r="E45" s="135"/>
      <c r="F45" s="135"/>
      <c r="G45" s="135"/>
      <c r="H45" s="135"/>
      <c r="I45" s="136"/>
      <c r="J45" s="62" t="s">
        <v>63</v>
      </c>
      <c r="K45" s="62" t="s">
        <v>58</v>
      </c>
      <c r="L45" s="92">
        <v>0</v>
      </c>
      <c r="M45" s="93"/>
      <c r="N45" s="92">
        <v>398699.52000000002</v>
      </c>
      <c r="O45" s="93"/>
      <c r="P45" s="63">
        <v>0</v>
      </c>
      <c r="Q45" s="64">
        <v>12</v>
      </c>
      <c r="R45" s="63">
        <v>398699.52000000002</v>
      </c>
      <c r="S45" s="65">
        <v>160200.43</v>
      </c>
      <c r="T45" s="66">
        <v>398699.52000000002</v>
      </c>
      <c r="U45" s="67">
        <f t="shared" si="2"/>
        <v>1</v>
      </c>
      <c r="V45" s="65">
        <v>398699.52000000002</v>
      </c>
      <c r="W45" s="68">
        <v>0</v>
      </c>
      <c r="X45" s="69">
        <v>0</v>
      </c>
      <c r="Y45" s="70">
        <v>0</v>
      </c>
      <c r="Z45" s="71" t="str">
        <f t="shared" si="3"/>
        <v>41503019190090019242226</v>
      </c>
    </row>
    <row r="46" spans="1:26" s="44" customFormat="1" ht="34.5" x14ac:dyDescent="0.25">
      <c r="A46" s="61" t="s">
        <v>61</v>
      </c>
      <c r="B46" s="53" t="s">
        <v>11</v>
      </c>
      <c r="C46" s="134" t="s">
        <v>52</v>
      </c>
      <c r="D46" s="135"/>
      <c r="E46" s="135"/>
      <c r="F46" s="135"/>
      <c r="G46" s="135"/>
      <c r="H46" s="135"/>
      <c r="I46" s="136"/>
      <c r="J46" s="62" t="s">
        <v>63</v>
      </c>
      <c r="K46" s="62" t="s">
        <v>68</v>
      </c>
      <c r="L46" s="92"/>
      <c r="M46" s="93"/>
      <c r="N46" s="92">
        <v>28310</v>
      </c>
      <c r="O46" s="93"/>
      <c r="P46" s="63"/>
      <c r="Q46" s="64">
        <v>1</v>
      </c>
      <c r="R46" s="63">
        <v>28310</v>
      </c>
      <c r="S46" s="65"/>
      <c r="T46" s="66">
        <v>28310</v>
      </c>
      <c r="U46" s="67">
        <f t="shared" si="2"/>
        <v>1</v>
      </c>
      <c r="V46" s="65">
        <v>28310</v>
      </c>
      <c r="W46" s="68">
        <v>0</v>
      </c>
      <c r="X46" s="69">
        <v>0</v>
      </c>
      <c r="Y46" s="70">
        <v>0</v>
      </c>
      <c r="Z46" s="71" t="str">
        <f t="shared" si="3"/>
        <v>41503019190090019242226_10</v>
      </c>
    </row>
    <row r="47" spans="1:26" s="44" customFormat="1" ht="34.5" x14ac:dyDescent="0.25">
      <c r="A47" s="61" t="s">
        <v>61</v>
      </c>
      <c r="B47" s="53" t="s">
        <v>11</v>
      </c>
      <c r="C47" s="134" t="s">
        <v>52</v>
      </c>
      <c r="D47" s="135"/>
      <c r="E47" s="135"/>
      <c r="F47" s="135"/>
      <c r="G47" s="135"/>
      <c r="H47" s="135"/>
      <c r="I47" s="136"/>
      <c r="J47" s="62" t="s">
        <v>63</v>
      </c>
      <c r="K47" s="62" t="s">
        <v>69</v>
      </c>
      <c r="L47" s="92"/>
      <c r="M47" s="93"/>
      <c r="N47" s="92">
        <v>370389.52</v>
      </c>
      <c r="O47" s="93"/>
      <c r="P47" s="63"/>
      <c r="Q47" s="64">
        <v>11</v>
      </c>
      <c r="R47" s="63">
        <v>370389.52</v>
      </c>
      <c r="S47" s="65">
        <v>160200.43</v>
      </c>
      <c r="T47" s="66">
        <v>370389.52</v>
      </c>
      <c r="U47" s="67">
        <f t="shared" si="2"/>
        <v>1</v>
      </c>
      <c r="V47" s="65">
        <v>370389.52</v>
      </c>
      <c r="W47" s="68">
        <v>0</v>
      </c>
      <c r="X47" s="69">
        <v>0</v>
      </c>
      <c r="Y47" s="70">
        <v>0</v>
      </c>
      <c r="Z47" s="71" t="str">
        <f t="shared" si="3"/>
        <v>41503019190090019242226_11</v>
      </c>
    </row>
    <row r="48" spans="1:26" s="44" customFormat="1" ht="34.5" x14ac:dyDescent="0.25">
      <c r="A48" s="61" t="s">
        <v>61</v>
      </c>
      <c r="B48" s="53" t="s">
        <v>11</v>
      </c>
      <c r="C48" s="134" t="s">
        <v>52</v>
      </c>
      <c r="D48" s="135"/>
      <c r="E48" s="135"/>
      <c r="F48" s="135"/>
      <c r="G48" s="135"/>
      <c r="H48" s="135"/>
      <c r="I48" s="136"/>
      <c r="J48" s="62" t="s">
        <v>63</v>
      </c>
      <c r="K48" s="62" t="s">
        <v>70</v>
      </c>
      <c r="L48" s="92">
        <v>0</v>
      </c>
      <c r="M48" s="93"/>
      <c r="N48" s="92">
        <v>174800</v>
      </c>
      <c r="O48" s="93"/>
      <c r="P48" s="63">
        <v>0</v>
      </c>
      <c r="Q48" s="64">
        <v>3</v>
      </c>
      <c r="R48" s="63">
        <v>174800</v>
      </c>
      <c r="S48" s="65">
        <v>125366.67</v>
      </c>
      <c r="T48" s="66">
        <v>174800</v>
      </c>
      <c r="U48" s="67">
        <f t="shared" si="2"/>
        <v>1</v>
      </c>
      <c r="V48" s="65">
        <v>174800</v>
      </c>
      <c r="W48" s="68">
        <v>0</v>
      </c>
      <c r="X48" s="69">
        <v>0</v>
      </c>
      <c r="Y48" s="70">
        <v>304</v>
      </c>
      <c r="Z48" s="71" t="str">
        <f t="shared" si="3"/>
        <v>41503019190090019242310</v>
      </c>
    </row>
    <row r="49" spans="1:26" s="44" customFormat="1" ht="34.5" x14ac:dyDescent="0.25">
      <c r="A49" s="61" t="s">
        <v>61</v>
      </c>
      <c r="B49" s="53" t="s">
        <v>11</v>
      </c>
      <c r="C49" s="134" t="s">
        <v>52</v>
      </c>
      <c r="D49" s="135"/>
      <c r="E49" s="135"/>
      <c r="F49" s="135"/>
      <c r="G49" s="135"/>
      <c r="H49" s="135"/>
      <c r="I49" s="136"/>
      <c r="J49" s="62" t="s">
        <v>63</v>
      </c>
      <c r="K49" s="62" t="s">
        <v>71</v>
      </c>
      <c r="L49" s="92"/>
      <c r="M49" s="93"/>
      <c r="N49" s="92">
        <v>174800</v>
      </c>
      <c r="O49" s="93"/>
      <c r="P49" s="63"/>
      <c r="Q49" s="64">
        <v>3</v>
      </c>
      <c r="R49" s="63">
        <v>174800</v>
      </c>
      <c r="S49" s="65">
        <v>125366.67</v>
      </c>
      <c r="T49" s="66">
        <v>174800</v>
      </c>
      <c r="U49" s="67">
        <f t="shared" si="2"/>
        <v>1</v>
      </c>
      <c r="V49" s="65">
        <v>174800</v>
      </c>
      <c r="W49" s="68">
        <v>0</v>
      </c>
      <c r="X49" s="69">
        <v>0</v>
      </c>
      <c r="Y49" s="70">
        <v>304</v>
      </c>
      <c r="Z49" s="71" t="str">
        <f t="shared" si="3"/>
        <v>41503019190090019242310_10</v>
      </c>
    </row>
    <row r="50" spans="1:26" s="44" customFormat="1" ht="34.5" x14ac:dyDescent="0.25">
      <c r="A50" s="61" t="s">
        <v>61</v>
      </c>
      <c r="B50" s="53" t="s">
        <v>11</v>
      </c>
      <c r="C50" s="134" t="s">
        <v>52</v>
      </c>
      <c r="D50" s="135"/>
      <c r="E50" s="135"/>
      <c r="F50" s="135"/>
      <c r="G50" s="135"/>
      <c r="H50" s="135"/>
      <c r="I50" s="136"/>
      <c r="J50" s="62" t="s">
        <v>63</v>
      </c>
      <c r="K50" s="62" t="s">
        <v>72</v>
      </c>
      <c r="L50" s="92">
        <v>0</v>
      </c>
      <c r="M50" s="93"/>
      <c r="N50" s="92">
        <v>660494</v>
      </c>
      <c r="O50" s="93"/>
      <c r="P50" s="63">
        <v>0</v>
      </c>
      <c r="Q50" s="64">
        <v>4</v>
      </c>
      <c r="R50" s="63">
        <v>660494</v>
      </c>
      <c r="S50" s="65">
        <v>594660</v>
      </c>
      <c r="T50" s="66">
        <v>660494</v>
      </c>
      <c r="U50" s="67">
        <f t="shared" si="2"/>
        <v>1</v>
      </c>
      <c r="V50" s="65">
        <v>660494</v>
      </c>
      <c r="W50" s="68">
        <v>0</v>
      </c>
      <c r="X50" s="69">
        <v>0</v>
      </c>
      <c r="Y50" s="70">
        <v>0</v>
      </c>
      <c r="Z50" s="71" t="str">
        <f t="shared" si="3"/>
        <v>41503019190090019242346</v>
      </c>
    </row>
    <row r="51" spans="1:26" s="44" customFormat="1" ht="34.5" x14ac:dyDescent="0.25">
      <c r="A51" s="61" t="s">
        <v>61</v>
      </c>
      <c r="B51" s="53" t="s">
        <v>11</v>
      </c>
      <c r="C51" s="134" t="s">
        <v>52</v>
      </c>
      <c r="D51" s="135"/>
      <c r="E51" s="135"/>
      <c r="F51" s="135"/>
      <c r="G51" s="135"/>
      <c r="H51" s="135"/>
      <c r="I51" s="136"/>
      <c r="J51" s="62" t="s">
        <v>63</v>
      </c>
      <c r="K51" s="62" t="s">
        <v>73</v>
      </c>
      <c r="L51" s="92"/>
      <c r="M51" s="93"/>
      <c r="N51" s="92">
        <v>610500</v>
      </c>
      <c r="O51" s="93"/>
      <c r="P51" s="63"/>
      <c r="Q51" s="64">
        <v>3</v>
      </c>
      <c r="R51" s="63">
        <v>610500</v>
      </c>
      <c r="S51" s="65">
        <v>594660</v>
      </c>
      <c r="T51" s="66">
        <v>610500</v>
      </c>
      <c r="U51" s="67">
        <f t="shared" si="2"/>
        <v>1</v>
      </c>
      <c r="V51" s="65">
        <v>610500</v>
      </c>
      <c r="W51" s="68">
        <v>0</v>
      </c>
      <c r="X51" s="69">
        <v>0</v>
      </c>
      <c r="Y51" s="70">
        <v>0</v>
      </c>
      <c r="Z51" s="71" t="str">
        <f t="shared" si="3"/>
        <v>41503019190090019242346_10</v>
      </c>
    </row>
    <row r="52" spans="1:26" s="44" customFormat="1" ht="34.5" x14ac:dyDescent="0.25">
      <c r="A52" s="61" t="s">
        <v>61</v>
      </c>
      <c r="B52" s="53" t="s">
        <v>11</v>
      </c>
      <c r="C52" s="134" t="s">
        <v>52</v>
      </c>
      <c r="D52" s="135"/>
      <c r="E52" s="135"/>
      <c r="F52" s="135"/>
      <c r="G52" s="135"/>
      <c r="H52" s="135"/>
      <c r="I52" s="136"/>
      <c r="J52" s="62" t="s">
        <v>63</v>
      </c>
      <c r="K52" s="62" t="s">
        <v>74</v>
      </c>
      <c r="L52" s="92"/>
      <c r="M52" s="93"/>
      <c r="N52" s="92">
        <v>49994</v>
      </c>
      <c r="O52" s="93"/>
      <c r="P52" s="63"/>
      <c r="Q52" s="64">
        <v>1</v>
      </c>
      <c r="R52" s="63">
        <v>49994</v>
      </c>
      <c r="S52" s="65"/>
      <c r="T52" s="66">
        <v>49994</v>
      </c>
      <c r="U52" s="67">
        <f t="shared" si="2"/>
        <v>1</v>
      </c>
      <c r="V52" s="65">
        <v>49994</v>
      </c>
      <c r="W52" s="68">
        <v>0</v>
      </c>
      <c r="X52" s="69">
        <v>0</v>
      </c>
      <c r="Y52" s="70">
        <v>0</v>
      </c>
      <c r="Z52" s="71" t="str">
        <f t="shared" si="3"/>
        <v>41503019190090019242346_11</v>
      </c>
    </row>
    <row r="53" spans="1:26" s="44" customFormat="1" ht="45.75" x14ac:dyDescent="0.25">
      <c r="A53" s="52" t="s">
        <v>75</v>
      </c>
      <c r="B53" s="53" t="s">
        <v>11</v>
      </c>
      <c r="C53" s="153" t="s">
        <v>52</v>
      </c>
      <c r="D53" s="154"/>
      <c r="E53" s="154"/>
      <c r="F53" s="154"/>
      <c r="G53" s="154"/>
      <c r="H53" s="154"/>
      <c r="I53" s="155"/>
      <c r="J53" s="54" t="s">
        <v>77</v>
      </c>
      <c r="K53" s="54"/>
      <c r="L53" s="156"/>
      <c r="M53" s="157"/>
      <c r="N53" s="156">
        <v>1010261.6</v>
      </c>
      <c r="O53" s="157"/>
      <c r="P53" s="55"/>
      <c r="Q53" s="55">
        <v>1</v>
      </c>
      <c r="R53" s="55">
        <v>1010261.6</v>
      </c>
      <c r="S53" s="56">
        <v>1010261.6</v>
      </c>
      <c r="T53" s="57">
        <v>1010261.6</v>
      </c>
      <c r="U53" s="58">
        <f>ROUND(IF(N53&lt;&gt;0,V53/(N53+L51),0),4)</f>
        <v>1</v>
      </c>
      <c r="V53" s="56">
        <v>1010261.6</v>
      </c>
      <c r="W53" s="56">
        <v>0</v>
      </c>
      <c r="X53" s="59">
        <v>0</v>
      </c>
      <c r="Y53" s="60">
        <v>252565.4</v>
      </c>
      <c r="Z53" s="44" t="s">
        <v>76</v>
      </c>
    </row>
    <row r="54" spans="1:26" s="44" customFormat="1" ht="45.75" x14ac:dyDescent="0.25">
      <c r="A54" s="61" t="s">
        <v>75</v>
      </c>
      <c r="B54" s="53" t="s">
        <v>11</v>
      </c>
      <c r="C54" s="134" t="s">
        <v>52</v>
      </c>
      <c r="D54" s="135"/>
      <c r="E54" s="135"/>
      <c r="F54" s="135"/>
      <c r="G54" s="135"/>
      <c r="H54" s="135"/>
      <c r="I54" s="136"/>
      <c r="J54" s="62" t="s">
        <v>77</v>
      </c>
      <c r="K54" s="62" t="s">
        <v>66</v>
      </c>
      <c r="L54" s="92"/>
      <c r="M54" s="93"/>
      <c r="N54" s="92">
        <v>1010261.6</v>
      </c>
      <c r="O54" s="93"/>
      <c r="P54" s="63"/>
      <c r="Q54" s="64">
        <v>1</v>
      </c>
      <c r="R54" s="63">
        <v>1010261.6</v>
      </c>
      <c r="S54" s="65">
        <v>1010261.6</v>
      </c>
      <c r="T54" s="66">
        <v>1010261.6</v>
      </c>
      <c r="U54" s="67">
        <f>ROUND(IF(N54&lt;&gt;0,V54/(N54),0),4)</f>
        <v>1</v>
      </c>
      <c r="V54" s="65">
        <v>1010261.6</v>
      </c>
      <c r="W54" s="68">
        <v>0</v>
      </c>
      <c r="X54" s="69">
        <v>0</v>
      </c>
      <c r="Y54" s="70">
        <v>252565.4</v>
      </c>
      <c r="Z54" s="71" t="str">
        <f>C54&amp;J54&amp;K54</f>
        <v>41503019190090019243225</v>
      </c>
    </row>
    <row r="55" spans="1:26" s="44" customFormat="1" ht="45.75" x14ac:dyDescent="0.25">
      <c r="A55" s="52" t="s">
        <v>78</v>
      </c>
      <c r="B55" s="53" t="s">
        <v>11</v>
      </c>
      <c r="C55" s="153" t="s">
        <v>52</v>
      </c>
      <c r="D55" s="154"/>
      <c r="E55" s="154"/>
      <c r="F55" s="154"/>
      <c r="G55" s="154"/>
      <c r="H55" s="154"/>
      <c r="I55" s="155"/>
      <c r="J55" s="54" t="s">
        <v>80</v>
      </c>
      <c r="K55" s="54"/>
      <c r="L55" s="156">
        <v>0</v>
      </c>
      <c r="M55" s="157"/>
      <c r="N55" s="156">
        <v>18185124.559999999</v>
      </c>
      <c r="O55" s="157"/>
      <c r="P55" s="55">
        <v>0</v>
      </c>
      <c r="Q55" s="55">
        <v>184</v>
      </c>
      <c r="R55" s="55">
        <v>18185124.559999999</v>
      </c>
      <c r="S55" s="56">
        <v>4484218.3499999996</v>
      </c>
      <c r="T55" s="57">
        <v>18185124.559999999</v>
      </c>
      <c r="U55" s="58">
        <f>ROUND(IF(N55&lt;&gt;0,V55/(N55+L53),0),4)</f>
        <v>1</v>
      </c>
      <c r="V55" s="56">
        <v>18185124.559999999</v>
      </c>
      <c r="W55" s="56">
        <v>0</v>
      </c>
      <c r="X55" s="59">
        <v>0</v>
      </c>
      <c r="Y55" s="60">
        <v>126447.15</v>
      </c>
      <c r="Z55" s="44" t="s">
        <v>79</v>
      </c>
    </row>
    <row r="56" spans="1:26" s="44" customFormat="1" ht="45.75" x14ac:dyDescent="0.25">
      <c r="A56" s="61" t="s">
        <v>78</v>
      </c>
      <c r="B56" s="53" t="s">
        <v>11</v>
      </c>
      <c r="C56" s="134" t="s">
        <v>52</v>
      </c>
      <c r="D56" s="135"/>
      <c r="E56" s="135"/>
      <c r="F56" s="135"/>
      <c r="G56" s="135"/>
      <c r="H56" s="135"/>
      <c r="I56" s="136"/>
      <c r="J56" s="62" t="s">
        <v>80</v>
      </c>
      <c r="K56" s="62" t="s">
        <v>64</v>
      </c>
      <c r="L56" s="92"/>
      <c r="M56" s="93"/>
      <c r="N56" s="92">
        <v>1271705.6599999999</v>
      </c>
      <c r="O56" s="93"/>
      <c r="P56" s="63"/>
      <c r="Q56" s="64">
        <v>16</v>
      </c>
      <c r="R56" s="63">
        <v>1271705.6599999999</v>
      </c>
      <c r="S56" s="65"/>
      <c r="T56" s="66">
        <v>1271705.6599999999</v>
      </c>
      <c r="U56" s="67">
        <f t="shared" ref="U56:U75" si="4">ROUND(IF(N56&lt;&gt;0,V56/(N56),0),4)</f>
        <v>1</v>
      </c>
      <c r="V56" s="65">
        <v>1271705.6599999999</v>
      </c>
      <c r="W56" s="68">
        <v>0</v>
      </c>
      <c r="X56" s="69">
        <v>0</v>
      </c>
      <c r="Y56" s="70">
        <v>0</v>
      </c>
      <c r="Z56" s="71" t="str">
        <f t="shared" ref="Z56:Z75" si="5">C56&amp;J56&amp;K56</f>
        <v>41503019190090019244221</v>
      </c>
    </row>
    <row r="57" spans="1:26" s="44" customFormat="1" ht="45.75" x14ac:dyDescent="0.25">
      <c r="A57" s="61" t="s">
        <v>78</v>
      </c>
      <c r="B57" s="53" t="s">
        <v>11</v>
      </c>
      <c r="C57" s="134" t="s">
        <v>52</v>
      </c>
      <c r="D57" s="135"/>
      <c r="E57" s="135"/>
      <c r="F57" s="135"/>
      <c r="G57" s="135"/>
      <c r="H57" s="135"/>
      <c r="I57" s="136"/>
      <c r="J57" s="62" t="s">
        <v>80</v>
      </c>
      <c r="K57" s="62" t="s">
        <v>57</v>
      </c>
      <c r="L57" s="92"/>
      <c r="M57" s="93"/>
      <c r="N57" s="92">
        <v>148301.1</v>
      </c>
      <c r="O57" s="93"/>
      <c r="P57" s="63"/>
      <c r="Q57" s="64">
        <v>2</v>
      </c>
      <c r="R57" s="63">
        <v>148301.1</v>
      </c>
      <c r="S57" s="65"/>
      <c r="T57" s="66">
        <v>148301.1</v>
      </c>
      <c r="U57" s="67">
        <f t="shared" si="4"/>
        <v>1</v>
      </c>
      <c r="V57" s="65">
        <v>148301.1</v>
      </c>
      <c r="W57" s="68">
        <v>0</v>
      </c>
      <c r="X57" s="69">
        <v>0</v>
      </c>
      <c r="Y57" s="70">
        <v>0</v>
      </c>
      <c r="Z57" s="71" t="str">
        <f t="shared" si="5"/>
        <v>41503019190090019244222</v>
      </c>
    </row>
    <row r="58" spans="1:26" s="44" customFormat="1" ht="45.75" x14ac:dyDescent="0.25">
      <c r="A58" s="61" t="s">
        <v>78</v>
      </c>
      <c r="B58" s="53" t="s">
        <v>11</v>
      </c>
      <c r="C58" s="134" t="s">
        <v>52</v>
      </c>
      <c r="D58" s="135"/>
      <c r="E58" s="135"/>
      <c r="F58" s="135"/>
      <c r="G58" s="135"/>
      <c r="H58" s="135"/>
      <c r="I58" s="136"/>
      <c r="J58" s="62" t="s">
        <v>80</v>
      </c>
      <c r="K58" s="62" t="s">
        <v>81</v>
      </c>
      <c r="L58" s="92"/>
      <c r="M58" s="93"/>
      <c r="N58" s="92">
        <v>4126521.71</v>
      </c>
      <c r="O58" s="93"/>
      <c r="P58" s="63"/>
      <c r="Q58" s="64">
        <v>56</v>
      </c>
      <c r="R58" s="63">
        <v>4126521.71</v>
      </c>
      <c r="S58" s="65"/>
      <c r="T58" s="66">
        <v>4126521.71</v>
      </c>
      <c r="U58" s="67">
        <f t="shared" si="4"/>
        <v>1</v>
      </c>
      <c r="V58" s="65">
        <v>4126521.71</v>
      </c>
      <c r="W58" s="68">
        <v>0</v>
      </c>
      <c r="X58" s="69">
        <v>0</v>
      </c>
      <c r="Y58" s="70">
        <v>0</v>
      </c>
      <c r="Z58" s="71" t="str">
        <f t="shared" si="5"/>
        <v>41503019190090019244223</v>
      </c>
    </row>
    <row r="59" spans="1:26" s="44" customFormat="1" ht="45.75" x14ac:dyDescent="0.25">
      <c r="A59" s="61" t="s">
        <v>78</v>
      </c>
      <c r="B59" s="53" t="s">
        <v>11</v>
      </c>
      <c r="C59" s="134" t="s">
        <v>52</v>
      </c>
      <c r="D59" s="135"/>
      <c r="E59" s="135"/>
      <c r="F59" s="135"/>
      <c r="G59" s="135"/>
      <c r="H59" s="135"/>
      <c r="I59" s="136"/>
      <c r="J59" s="62" t="s">
        <v>80</v>
      </c>
      <c r="K59" s="62" t="s">
        <v>82</v>
      </c>
      <c r="L59" s="92"/>
      <c r="M59" s="93"/>
      <c r="N59" s="92">
        <v>831152.17</v>
      </c>
      <c r="O59" s="93"/>
      <c r="P59" s="63"/>
      <c r="Q59" s="64">
        <v>4</v>
      </c>
      <c r="R59" s="63">
        <v>831152.17</v>
      </c>
      <c r="S59" s="65"/>
      <c r="T59" s="66">
        <v>831152.17</v>
      </c>
      <c r="U59" s="67">
        <f t="shared" si="4"/>
        <v>1</v>
      </c>
      <c r="V59" s="65">
        <v>831152.17</v>
      </c>
      <c r="W59" s="68">
        <v>0</v>
      </c>
      <c r="X59" s="69">
        <v>0</v>
      </c>
      <c r="Y59" s="70">
        <v>0</v>
      </c>
      <c r="Z59" s="71" t="str">
        <f t="shared" si="5"/>
        <v>41503019190090019244224</v>
      </c>
    </row>
    <row r="60" spans="1:26" s="44" customFormat="1" ht="45.75" x14ac:dyDescent="0.25">
      <c r="A60" s="61" t="s">
        <v>78</v>
      </c>
      <c r="B60" s="53" t="s">
        <v>11</v>
      </c>
      <c r="C60" s="134" t="s">
        <v>52</v>
      </c>
      <c r="D60" s="135"/>
      <c r="E60" s="135"/>
      <c r="F60" s="135"/>
      <c r="G60" s="135"/>
      <c r="H60" s="135"/>
      <c r="I60" s="136"/>
      <c r="J60" s="62" t="s">
        <v>80</v>
      </c>
      <c r="K60" s="62" t="s">
        <v>66</v>
      </c>
      <c r="L60" s="92">
        <v>0</v>
      </c>
      <c r="M60" s="93"/>
      <c r="N60" s="92">
        <v>3524360.79</v>
      </c>
      <c r="O60" s="93"/>
      <c r="P60" s="63">
        <v>0</v>
      </c>
      <c r="Q60" s="64">
        <v>29</v>
      </c>
      <c r="R60" s="63">
        <v>3524360.79</v>
      </c>
      <c r="S60" s="65">
        <v>1683132.78</v>
      </c>
      <c r="T60" s="66">
        <v>3524360.79</v>
      </c>
      <c r="U60" s="67">
        <f t="shared" si="4"/>
        <v>1</v>
      </c>
      <c r="V60" s="65">
        <v>3524360.79</v>
      </c>
      <c r="W60" s="68">
        <v>0</v>
      </c>
      <c r="X60" s="69">
        <v>0</v>
      </c>
      <c r="Y60" s="70">
        <v>0</v>
      </c>
      <c r="Z60" s="71" t="str">
        <f t="shared" si="5"/>
        <v>41503019190090019244225</v>
      </c>
    </row>
    <row r="61" spans="1:26" s="44" customFormat="1" ht="45.75" x14ac:dyDescent="0.25">
      <c r="A61" s="61" t="s">
        <v>78</v>
      </c>
      <c r="B61" s="53" t="s">
        <v>11</v>
      </c>
      <c r="C61" s="134" t="s">
        <v>52</v>
      </c>
      <c r="D61" s="135"/>
      <c r="E61" s="135"/>
      <c r="F61" s="135"/>
      <c r="G61" s="135"/>
      <c r="H61" s="135"/>
      <c r="I61" s="136"/>
      <c r="J61" s="62" t="s">
        <v>80</v>
      </c>
      <c r="K61" s="62" t="s">
        <v>83</v>
      </c>
      <c r="L61" s="92"/>
      <c r="M61" s="93"/>
      <c r="N61" s="92">
        <v>220000</v>
      </c>
      <c r="O61" s="93"/>
      <c r="P61" s="63"/>
      <c r="Q61" s="64">
        <v>13</v>
      </c>
      <c r="R61" s="63">
        <v>220000</v>
      </c>
      <c r="S61" s="65"/>
      <c r="T61" s="66">
        <v>220000</v>
      </c>
      <c r="U61" s="67">
        <f t="shared" si="4"/>
        <v>1</v>
      </c>
      <c r="V61" s="65">
        <v>220000</v>
      </c>
      <c r="W61" s="68">
        <v>0</v>
      </c>
      <c r="X61" s="69">
        <v>0</v>
      </c>
      <c r="Y61" s="70">
        <v>0</v>
      </c>
      <c r="Z61" s="71" t="str">
        <f t="shared" si="5"/>
        <v>41503019190090019244225_01</v>
      </c>
    </row>
    <row r="62" spans="1:26" s="44" customFormat="1" ht="45.75" x14ac:dyDescent="0.25">
      <c r="A62" s="61" t="s">
        <v>78</v>
      </c>
      <c r="B62" s="53" t="s">
        <v>11</v>
      </c>
      <c r="C62" s="134" t="s">
        <v>52</v>
      </c>
      <c r="D62" s="135"/>
      <c r="E62" s="135"/>
      <c r="F62" s="135"/>
      <c r="G62" s="135"/>
      <c r="H62" s="135"/>
      <c r="I62" s="136"/>
      <c r="J62" s="62" t="s">
        <v>80</v>
      </c>
      <c r="K62" s="62" t="s">
        <v>84</v>
      </c>
      <c r="L62" s="92"/>
      <c r="M62" s="93"/>
      <c r="N62" s="92">
        <v>811465.58</v>
      </c>
      <c r="O62" s="93"/>
      <c r="P62" s="63"/>
      <c r="Q62" s="64">
        <v>4</v>
      </c>
      <c r="R62" s="63">
        <v>811465.58</v>
      </c>
      <c r="S62" s="65">
        <v>219931.58</v>
      </c>
      <c r="T62" s="66">
        <v>811465.58</v>
      </c>
      <c r="U62" s="67">
        <f t="shared" si="4"/>
        <v>1</v>
      </c>
      <c r="V62" s="65">
        <v>811465.58</v>
      </c>
      <c r="W62" s="68">
        <v>0</v>
      </c>
      <c r="X62" s="69">
        <v>0</v>
      </c>
      <c r="Y62" s="70">
        <v>0</v>
      </c>
      <c r="Z62" s="71" t="str">
        <f t="shared" si="5"/>
        <v>41503019190090019244225_02</v>
      </c>
    </row>
    <row r="63" spans="1:26" s="44" customFormat="1" ht="45.75" x14ac:dyDescent="0.25">
      <c r="A63" s="61" t="s">
        <v>78</v>
      </c>
      <c r="B63" s="53" t="s">
        <v>11</v>
      </c>
      <c r="C63" s="134" t="s">
        <v>52</v>
      </c>
      <c r="D63" s="135"/>
      <c r="E63" s="135"/>
      <c r="F63" s="135"/>
      <c r="G63" s="135"/>
      <c r="H63" s="135"/>
      <c r="I63" s="136"/>
      <c r="J63" s="62" t="s">
        <v>80</v>
      </c>
      <c r="K63" s="62" t="s">
        <v>85</v>
      </c>
      <c r="L63" s="92"/>
      <c r="M63" s="93"/>
      <c r="N63" s="92">
        <v>2492895.21</v>
      </c>
      <c r="O63" s="93"/>
      <c r="P63" s="63"/>
      <c r="Q63" s="64">
        <v>12</v>
      </c>
      <c r="R63" s="63">
        <v>2492895.21</v>
      </c>
      <c r="S63" s="65">
        <v>1463201.2</v>
      </c>
      <c r="T63" s="66">
        <v>2492895.21</v>
      </c>
      <c r="U63" s="67">
        <f t="shared" si="4"/>
        <v>1</v>
      </c>
      <c r="V63" s="65">
        <v>2492895.21</v>
      </c>
      <c r="W63" s="68">
        <v>0</v>
      </c>
      <c r="X63" s="69">
        <v>0</v>
      </c>
      <c r="Y63" s="70">
        <v>0</v>
      </c>
      <c r="Z63" s="71" t="str">
        <f t="shared" si="5"/>
        <v>41503019190090019244225_99</v>
      </c>
    </row>
    <row r="64" spans="1:26" s="44" customFormat="1" ht="45.75" x14ac:dyDescent="0.25">
      <c r="A64" s="61" t="s">
        <v>78</v>
      </c>
      <c r="B64" s="53" t="s">
        <v>11</v>
      </c>
      <c r="C64" s="134" t="s">
        <v>52</v>
      </c>
      <c r="D64" s="135"/>
      <c r="E64" s="135"/>
      <c r="F64" s="135"/>
      <c r="G64" s="135"/>
      <c r="H64" s="135"/>
      <c r="I64" s="136"/>
      <c r="J64" s="62" t="s">
        <v>80</v>
      </c>
      <c r="K64" s="62" t="s">
        <v>58</v>
      </c>
      <c r="L64" s="92">
        <v>0</v>
      </c>
      <c r="M64" s="93"/>
      <c r="N64" s="92">
        <v>3182459.83</v>
      </c>
      <c r="O64" s="93"/>
      <c r="P64" s="63">
        <v>0</v>
      </c>
      <c r="Q64" s="64">
        <v>26</v>
      </c>
      <c r="R64" s="63">
        <v>3182459.83</v>
      </c>
      <c r="S64" s="65">
        <v>150255.70000000001</v>
      </c>
      <c r="T64" s="66">
        <v>3182459.83</v>
      </c>
      <c r="U64" s="67">
        <f t="shared" si="4"/>
        <v>1</v>
      </c>
      <c r="V64" s="65">
        <v>3182459.83</v>
      </c>
      <c r="W64" s="68">
        <v>0</v>
      </c>
      <c r="X64" s="69">
        <v>0</v>
      </c>
      <c r="Y64" s="70">
        <v>40775.72</v>
      </c>
      <c r="Z64" s="71" t="str">
        <f t="shared" si="5"/>
        <v>41503019190090019244226</v>
      </c>
    </row>
    <row r="65" spans="1:26" s="44" customFormat="1" ht="45.75" x14ac:dyDescent="0.25">
      <c r="A65" s="61" t="s">
        <v>78</v>
      </c>
      <c r="B65" s="53" t="s">
        <v>11</v>
      </c>
      <c r="C65" s="134" t="s">
        <v>52</v>
      </c>
      <c r="D65" s="135"/>
      <c r="E65" s="135"/>
      <c r="F65" s="135"/>
      <c r="G65" s="135"/>
      <c r="H65" s="135"/>
      <c r="I65" s="136"/>
      <c r="J65" s="62" t="s">
        <v>80</v>
      </c>
      <c r="K65" s="62" t="s">
        <v>86</v>
      </c>
      <c r="L65" s="92"/>
      <c r="M65" s="93"/>
      <c r="N65" s="92">
        <v>1273332.43</v>
      </c>
      <c r="O65" s="93"/>
      <c r="P65" s="63"/>
      <c r="Q65" s="64">
        <v>1</v>
      </c>
      <c r="R65" s="63">
        <v>1273332.43</v>
      </c>
      <c r="S65" s="65"/>
      <c r="T65" s="66">
        <v>1273332.43</v>
      </c>
      <c r="U65" s="67">
        <f t="shared" si="4"/>
        <v>1</v>
      </c>
      <c r="V65" s="65">
        <v>1273332.43</v>
      </c>
      <c r="W65" s="68">
        <v>0</v>
      </c>
      <c r="X65" s="69">
        <v>0</v>
      </c>
      <c r="Y65" s="70">
        <v>0</v>
      </c>
      <c r="Z65" s="71" t="str">
        <f t="shared" si="5"/>
        <v>41503019190090019244226_01</v>
      </c>
    </row>
    <row r="66" spans="1:26" s="44" customFormat="1" ht="45.75" x14ac:dyDescent="0.25">
      <c r="A66" s="61" t="s">
        <v>78</v>
      </c>
      <c r="B66" s="53" t="s">
        <v>11</v>
      </c>
      <c r="C66" s="134" t="s">
        <v>52</v>
      </c>
      <c r="D66" s="135"/>
      <c r="E66" s="135"/>
      <c r="F66" s="135"/>
      <c r="G66" s="135"/>
      <c r="H66" s="135"/>
      <c r="I66" s="136"/>
      <c r="J66" s="62" t="s">
        <v>80</v>
      </c>
      <c r="K66" s="62" t="s">
        <v>87</v>
      </c>
      <c r="L66" s="92"/>
      <c r="M66" s="93"/>
      <c r="N66" s="92">
        <v>995020.52</v>
      </c>
      <c r="O66" s="93"/>
      <c r="P66" s="63"/>
      <c r="Q66" s="64">
        <v>6</v>
      </c>
      <c r="R66" s="63">
        <v>995020.52</v>
      </c>
      <c r="S66" s="65"/>
      <c r="T66" s="66">
        <v>995020.52</v>
      </c>
      <c r="U66" s="67">
        <f t="shared" si="4"/>
        <v>1</v>
      </c>
      <c r="V66" s="65">
        <v>995020.52</v>
      </c>
      <c r="W66" s="68">
        <v>0</v>
      </c>
      <c r="X66" s="69">
        <v>0</v>
      </c>
      <c r="Y66" s="70">
        <v>0</v>
      </c>
      <c r="Z66" s="71" t="str">
        <f t="shared" si="5"/>
        <v>41503019190090019244226_02</v>
      </c>
    </row>
    <row r="67" spans="1:26" s="44" customFormat="1" ht="45.75" x14ac:dyDescent="0.25">
      <c r="A67" s="61" t="s">
        <v>78</v>
      </c>
      <c r="B67" s="53" t="s">
        <v>11</v>
      </c>
      <c r="C67" s="134" t="s">
        <v>52</v>
      </c>
      <c r="D67" s="135"/>
      <c r="E67" s="135"/>
      <c r="F67" s="135"/>
      <c r="G67" s="135"/>
      <c r="H67" s="135"/>
      <c r="I67" s="136"/>
      <c r="J67" s="62" t="s">
        <v>80</v>
      </c>
      <c r="K67" s="62" t="s">
        <v>88</v>
      </c>
      <c r="L67" s="92"/>
      <c r="M67" s="93"/>
      <c r="N67" s="92">
        <v>224422.2</v>
      </c>
      <c r="O67" s="93"/>
      <c r="P67" s="63"/>
      <c r="Q67" s="64">
        <v>3</v>
      </c>
      <c r="R67" s="63">
        <v>224422.2</v>
      </c>
      <c r="S67" s="65">
        <v>22322.2</v>
      </c>
      <c r="T67" s="66">
        <v>224422.2</v>
      </c>
      <c r="U67" s="67">
        <f t="shared" si="4"/>
        <v>1</v>
      </c>
      <c r="V67" s="65">
        <v>224422.2</v>
      </c>
      <c r="W67" s="68">
        <v>0</v>
      </c>
      <c r="X67" s="69">
        <v>0</v>
      </c>
      <c r="Y67" s="70">
        <v>20809.22</v>
      </c>
      <c r="Z67" s="71" t="str">
        <f t="shared" si="5"/>
        <v>41503019190090019244226_05</v>
      </c>
    </row>
    <row r="68" spans="1:26" s="44" customFormat="1" ht="45.75" x14ac:dyDescent="0.25">
      <c r="A68" s="61" t="s">
        <v>78</v>
      </c>
      <c r="B68" s="53" t="s">
        <v>11</v>
      </c>
      <c r="C68" s="134" t="s">
        <v>52</v>
      </c>
      <c r="D68" s="135"/>
      <c r="E68" s="135"/>
      <c r="F68" s="135"/>
      <c r="G68" s="135"/>
      <c r="H68" s="135"/>
      <c r="I68" s="136"/>
      <c r="J68" s="62" t="s">
        <v>80</v>
      </c>
      <c r="K68" s="62" t="s">
        <v>89</v>
      </c>
      <c r="L68" s="92"/>
      <c r="M68" s="93"/>
      <c r="N68" s="92">
        <v>689684.68</v>
      </c>
      <c r="O68" s="93"/>
      <c r="P68" s="63"/>
      <c r="Q68" s="64">
        <v>16</v>
      </c>
      <c r="R68" s="63">
        <v>689684.68</v>
      </c>
      <c r="S68" s="65">
        <v>127933.5</v>
      </c>
      <c r="T68" s="66">
        <v>689684.68</v>
      </c>
      <c r="U68" s="67">
        <f t="shared" si="4"/>
        <v>1</v>
      </c>
      <c r="V68" s="65">
        <v>689684.68</v>
      </c>
      <c r="W68" s="68">
        <v>0</v>
      </c>
      <c r="X68" s="69">
        <v>0</v>
      </c>
      <c r="Y68" s="70">
        <v>19966.5</v>
      </c>
      <c r="Z68" s="71" t="str">
        <f t="shared" si="5"/>
        <v>41503019190090019244226_99</v>
      </c>
    </row>
    <row r="69" spans="1:26" s="44" customFormat="1" ht="45.75" x14ac:dyDescent="0.25">
      <c r="A69" s="61" t="s">
        <v>78</v>
      </c>
      <c r="B69" s="53" t="s">
        <v>11</v>
      </c>
      <c r="C69" s="134" t="s">
        <v>52</v>
      </c>
      <c r="D69" s="135"/>
      <c r="E69" s="135"/>
      <c r="F69" s="135"/>
      <c r="G69" s="135"/>
      <c r="H69" s="135"/>
      <c r="I69" s="136"/>
      <c r="J69" s="62" t="s">
        <v>80</v>
      </c>
      <c r="K69" s="62" t="s">
        <v>70</v>
      </c>
      <c r="L69" s="92"/>
      <c r="M69" s="93"/>
      <c r="N69" s="92">
        <v>183000</v>
      </c>
      <c r="O69" s="93"/>
      <c r="P69" s="63"/>
      <c r="Q69" s="64">
        <v>8</v>
      </c>
      <c r="R69" s="63">
        <v>183000</v>
      </c>
      <c r="S69" s="65"/>
      <c r="T69" s="66">
        <v>183000</v>
      </c>
      <c r="U69" s="67">
        <f t="shared" si="4"/>
        <v>1</v>
      </c>
      <c r="V69" s="65">
        <v>183000</v>
      </c>
      <c r="W69" s="68">
        <v>0</v>
      </c>
      <c r="X69" s="69">
        <v>0</v>
      </c>
      <c r="Y69" s="70">
        <v>0</v>
      </c>
      <c r="Z69" s="71" t="str">
        <f t="shared" si="5"/>
        <v>41503019190090019244310</v>
      </c>
    </row>
    <row r="70" spans="1:26" s="44" customFormat="1" ht="45.75" x14ac:dyDescent="0.25">
      <c r="A70" s="61" t="s">
        <v>78</v>
      </c>
      <c r="B70" s="53" t="s">
        <v>11</v>
      </c>
      <c r="C70" s="134" t="s">
        <v>52</v>
      </c>
      <c r="D70" s="135"/>
      <c r="E70" s="135"/>
      <c r="F70" s="135"/>
      <c r="G70" s="135"/>
      <c r="H70" s="135"/>
      <c r="I70" s="136"/>
      <c r="J70" s="62" t="s">
        <v>80</v>
      </c>
      <c r="K70" s="62" t="s">
        <v>90</v>
      </c>
      <c r="L70" s="92"/>
      <c r="M70" s="93"/>
      <c r="N70" s="92">
        <v>1696244.36</v>
      </c>
      <c r="O70" s="93"/>
      <c r="P70" s="63"/>
      <c r="Q70" s="64">
        <v>9</v>
      </c>
      <c r="R70" s="63">
        <v>1696244.36</v>
      </c>
      <c r="S70" s="65">
        <v>1246769.3500000001</v>
      </c>
      <c r="T70" s="66">
        <v>1696244.36</v>
      </c>
      <c r="U70" s="67">
        <f t="shared" si="4"/>
        <v>1</v>
      </c>
      <c r="V70" s="65">
        <v>1696244.36</v>
      </c>
      <c r="W70" s="68">
        <v>0</v>
      </c>
      <c r="X70" s="69">
        <v>0</v>
      </c>
      <c r="Y70" s="70">
        <v>8655</v>
      </c>
      <c r="Z70" s="71" t="str">
        <f t="shared" si="5"/>
        <v>41503019190090019244343</v>
      </c>
    </row>
    <row r="71" spans="1:26" s="44" customFormat="1" ht="45.75" x14ac:dyDescent="0.25">
      <c r="A71" s="61" t="s">
        <v>78</v>
      </c>
      <c r="B71" s="53" t="s">
        <v>11</v>
      </c>
      <c r="C71" s="134" t="s">
        <v>52</v>
      </c>
      <c r="D71" s="135"/>
      <c r="E71" s="135"/>
      <c r="F71" s="135"/>
      <c r="G71" s="135"/>
      <c r="H71" s="135"/>
      <c r="I71" s="136"/>
      <c r="J71" s="62" t="s">
        <v>80</v>
      </c>
      <c r="K71" s="62" t="s">
        <v>91</v>
      </c>
      <c r="L71" s="92"/>
      <c r="M71" s="93"/>
      <c r="N71" s="92">
        <v>17870.650000000001</v>
      </c>
      <c r="O71" s="93"/>
      <c r="P71" s="63"/>
      <c r="Q71" s="64">
        <v>1</v>
      </c>
      <c r="R71" s="63">
        <v>17870.650000000001</v>
      </c>
      <c r="S71" s="65"/>
      <c r="T71" s="66">
        <v>17870.650000000001</v>
      </c>
      <c r="U71" s="67">
        <f t="shared" si="4"/>
        <v>1</v>
      </c>
      <c r="V71" s="65">
        <v>17870.650000000001</v>
      </c>
      <c r="W71" s="68">
        <v>0</v>
      </c>
      <c r="X71" s="69">
        <v>0</v>
      </c>
      <c r="Y71" s="70">
        <v>0</v>
      </c>
      <c r="Z71" s="71" t="str">
        <f t="shared" si="5"/>
        <v>41503019190090019244344</v>
      </c>
    </row>
    <row r="72" spans="1:26" s="44" customFormat="1" ht="45.75" x14ac:dyDescent="0.25">
      <c r="A72" s="61" t="s">
        <v>78</v>
      </c>
      <c r="B72" s="53" t="s">
        <v>11</v>
      </c>
      <c r="C72" s="134" t="s">
        <v>52</v>
      </c>
      <c r="D72" s="135"/>
      <c r="E72" s="135"/>
      <c r="F72" s="135"/>
      <c r="G72" s="135"/>
      <c r="H72" s="135"/>
      <c r="I72" s="136"/>
      <c r="J72" s="62" t="s">
        <v>80</v>
      </c>
      <c r="K72" s="62" t="s">
        <v>72</v>
      </c>
      <c r="L72" s="92">
        <v>0</v>
      </c>
      <c r="M72" s="93"/>
      <c r="N72" s="92">
        <v>3203508.29</v>
      </c>
      <c r="O72" s="93"/>
      <c r="P72" s="63">
        <v>0</v>
      </c>
      <c r="Q72" s="64">
        <v>33</v>
      </c>
      <c r="R72" s="63">
        <v>3203508.29</v>
      </c>
      <c r="S72" s="65">
        <v>1404060.52</v>
      </c>
      <c r="T72" s="66">
        <v>3203508.29</v>
      </c>
      <c r="U72" s="67">
        <f t="shared" si="4"/>
        <v>1</v>
      </c>
      <c r="V72" s="65">
        <v>3203508.29</v>
      </c>
      <c r="W72" s="68">
        <v>0</v>
      </c>
      <c r="X72" s="69">
        <v>0</v>
      </c>
      <c r="Y72" s="70">
        <v>77016.429999999993</v>
      </c>
      <c r="Z72" s="71" t="str">
        <f t="shared" si="5"/>
        <v>41503019190090019244346</v>
      </c>
    </row>
    <row r="73" spans="1:26" s="44" customFormat="1" ht="45.75" x14ac:dyDescent="0.25">
      <c r="A73" s="61" t="s">
        <v>78</v>
      </c>
      <c r="B73" s="53" t="s">
        <v>11</v>
      </c>
      <c r="C73" s="134" t="s">
        <v>52</v>
      </c>
      <c r="D73" s="135"/>
      <c r="E73" s="135"/>
      <c r="F73" s="135"/>
      <c r="G73" s="135"/>
      <c r="H73" s="135"/>
      <c r="I73" s="136"/>
      <c r="J73" s="62" t="s">
        <v>80</v>
      </c>
      <c r="K73" s="62" t="s">
        <v>92</v>
      </c>
      <c r="L73" s="92"/>
      <c r="M73" s="93"/>
      <c r="N73" s="92">
        <v>382415</v>
      </c>
      <c r="O73" s="93"/>
      <c r="P73" s="63"/>
      <c r="Q73" s="64">
        <v>2</v>
      </c>
      <c r="R73" s="63">
        <v>382415</v>
      </c>
      <c r="S73" s="65"/>
      <c r="T73" s="66">
        <v>382415</v>
      </c>
      <c r="U73" s="67">
        <f t="shared" si="4"/>
        <v>1</v>
      </c>
      <c r="V73" s="65">
        <v>382415</v>
      </c>
      <c r="W73" s="68">
        <v>0</v>
      </c>
      <c r="X73" s="69">
        <v>0</v>
      </c>
      <c r="Y73" s="70">
        <v>0</v>
      </c>
      <c r="Z73" s="71" t="str">
        <f t="shared" si="5"/>
        <v>41503019190090019244346_02</v>
      </c>
    </row>
    <row r="74" spans="1:26" s="44" customFormat="1" ht="45.75" x14ac:dyDescent="0.25">
      <c r="A74" s="61" t="s">
        <v>78</v>
      </c>
      <c r="B74" s="53" t="s">
        <v>11</v>
      </c>
      <c r="C74" s="134" t="s">
        <v>52</v>
      </c>
      <c r="D74" s="135"/>
      <c r="E74" s="135"/>
      <c r="F74" s="135"/>
      <c r="G74" s="135"/>
      <c r="H74" s="135"/>
      <c r="I74" s="136"/>
      <c r="J74" s="62" t="s">
        <v>80</v>
      </c>
      <c r="K74" s="62" t="s">
        <v>93</v>
      </c>
      <c r="L74" s="92"/>
      <c r="M74" s="93"/>
      <c r="N74" s="92">
        <v>558000</v>
      </c>
      <c r="O74" s="93"/>
      <c r="P74" s="63"/>
      <c r="Q74" s="64">
        <v>3</v>
      </c>
      <c r="R74" s="63">
        <v>558000</v>
      </c>
      <c r="S74" s="65">
        <v>558000</v>
      </c>
      <c r="T74" s="66">
        <v>558000</v>
      </c>
      <c r="U74" s="67">
        <f t="shared" si="4"/>
        <v>1</v>
      </c>
      <c r="V74" s="65">
        <v>558000</v>
      </c>
      <c r="W74" s="68">
        <v>0</v>
      </c>
      <c r="X74" s="69">
        <v>0</v>
      </c>
      <c r="Y74" s="70">
        <v>0</v>
      </c>
      <c r="Z74" s="71" t="str">
        <f t="shared" si="5"/>
        <v>41503019190090019244346_04</v>
      </c>
    </row>
    <row r="75" spans="1:26" s="44" customFormat="1" ht="45.75" x14ac:dyDescent="0.25">
      <c r="A75" s="61" t="s">
        <v>78</v>
      </c>
      <c r="B75" s="53" t="s">
        <v>11</v>
      </c>
      <c r="C75" s="134" t="s">
        <v>52</v>
      </c>
      <c r="D75" s="135"/>
      <c r="E75" s="135"/>
      <c r="F75" s="135"/>
      <c r="G75" s="135"/>
      <c r="H75" s="135"/>
      <c r="I75" s="136"/>
      <c r="J75" s="62" t="s">
        <v>80</v>
      </c>
      <c r="K75" s="62" t="s">
        <v>94</v>
      </c>
      <c r="L75" s="92"/>
      <c r="M75" s="93"/>
      <c r="N75" s="92">
        <v>2263093.29</v>
      </c>
      <c r="O75" s="93"/>
      <c r="P75" s="63"/>
      <c r="Q75" s="64">
        <v>28</v>
      </c>
      <c r="R75" s="63">
        <v>2263093.29</v>
      </c>
      <c r="S75" s="65">
        <v>846060.52</v>
      </c>
      <c r="T75" s="66">
        <v>2263093.29</v>
      </c>
      <c r="U75" s="67">
        <f t="shared" si="4"/>
        <v>1</v>
      </c>
      <c r="V75" s="65">
        <v>2263093.29</v>
      </c>
      <c r="W75" s="68">
        <v>0</v>
      </c>
      <c r="X75" s="69">
        <v>0</v>
      </c>
      <c r="Y75" s="70">
        <v>77016.429999999993</v>
      </c>
      <c r="Z75" s="71" t="str">
        <f t="shared" si="5"/>
        <v>41503019190090019244346_99</v>
      </c>
    </row>
    <row r="76" spans="1:26" s="44" customFormat="1" ht="23.25" x14ac:dyDescent="0.25">
      <c r="A76" s="52" t="s">
        <v>95</v>
      </c>
      <c r="B76" s="53" t="s">
        <v>11</v>
      </c>
      <c r="C76" s="153" t="s">
        <v>52</v>
      </c>
      <c r="D76" s="154"/>
      <c r="E76" s="154"/>
      <c r="F76" s="154"/>
      <c r="G76" s="154"/>
      <c r="H76" s="154"/>
      <c r="I76" s="155"/>
      <c r="J76" s="54" t="s">
        <v>97</v>
      </c>
      <c r="K76" s="54"/>
      <c r="L76" s="156"/>
      <c r="M76" s="157"/>
      <c r="N76" s="156">
        <v>1584950</v>
      </c>
      <c r="O76" s="157"/>
      <c r="P76" s="55"/>
      <c r="Q76" s="55">
        <v>0</v>
      </c>
      <c r="R76" s="55">
        <v>1584950</v>
      </c>
      <c r="S76" s="56"/>
      <c r="T76" s="57">
        <v>1584950</v>
      </c>
      <c r="U76" s="58">
        <f>ROUND(IF(N76&lt;&gt;0,V76/(N76+L74),0),4)</f>
        <v>1</v>
      </c>
      <c r="V76" s="56">
        <v>1584950</v>
      </c>
      <c r="W76" s="56">
        <v>0</v>
      </c>
      <c r="X76" s="59">
        <v>0</v>
      </c>
      <c r="Y76" s="60">
        <v>0</v>
      </c>
      <c r="Z76" s="44" t="s">
        <v>96</v>
      </c>
    </row>
    <row r="77" spans="1:26" s="44" customFormat="1" ht="23.25" x14ac:dyDescent="0.25">
      <c r="A77" s="61" t="s">
        <v>95</v>
      </c>
      <c r="B77" s="53" t="s">
        <v>11</v>
      </c>
      <c r="C77" s="134" t="s">
        <v>52</v>
      </c>
      <c r="D77" s="135"/>
      <c r="E77" s="135"/>
      <c r="F77" s="135"/>
      <c r="G77" s="135"/>
      <c r="H77" s="135"/>
      <c r="I77" s="136"/>
      <c r="J77" s="62" t="s">
        <v>97</v>
      </c>
      <c r="K77" s="62" t="s">
        <v>98</v>
      </c>
      <c r="L77" s="92"/>
      <c r="M77" s="93"/>
      <c r="N77" s="92">
        <v>1584950</v>
      </c>
      <c r="O77" s="93"/>
      <c r="P77" s="63"/>
      <c r="Q77" s="64">
        <v>0</v>
      </c>
      <c r="R77" s="63">
        <v>1584950</v>
      </c>
      <c r="S77" s="65"/>
      <c r="T77" s="66">
        <v>1584950</v>
      </c>
      <c r="U77" s="67">
        <f>ROUND(IF(N77&lt;&gt;0,V77/(N77),0),4)</f>
        <v>1</v>
      </c>
      <c r="V77" s="65">
        <v>1584950</v>
      </c>
      <c r="W77" s="68">
        <v>0</v>
      </c>
      <c r="X77" s="69">
        <v>0</v>
      </c>
      <c r="Y77" s="70">
        <v>0</v>
      </c>
      <c r="Z77" s="71" t="str">
        <f>C77&amp;J77&amp;K77</f>
        <v>41503019190090019851291</v>
      </c>
    </row>
    <row r="78" spans="1:26" s="44" customFormat="1" x14ac:dyDescent="0.25">
      <c r="A78" s="52" t="s">
        <v>99</v>
      </c>
      <c r="B78" s="53" t="s">
        <v>11</v>
      </c>
      <c r="C78" s="153" t="s">
        <v>52</v>
      </c>
      <c r="D78" s="154"/>
      <c r="E78" s="154"/>
      <c r="F78" s="154"/>
      <c r="G78" s="154"/>
      <c r="H78" s="154"/>
      <c r="I78" s="155"/>
      <c r="J78" s="54" t="s">
        <v>101</v>
      </c>
      <c r="K78" s="54"/>
      <c r="L78" s="156"/>
      <c r="M78" s="157"/>
      <c r="N78" s="156">
        <v>43143.199999999997</v>
      </c>
      <c r="O78" s="157"/>
      <c r="P78" s="55"/>
      <c r="Q78" s="55">
        <v>0</v>
      </c>
      <c r="R78" s="55">
        <v>43143.199999999997</v>
      </c>
      <c r="S78" s="56"/>
      <c r="T78" s="57">
        <v>43143.199999999997</v>
      </c>
      <c r="U78" s="58">
        <f>ROUND(IF(N78&lt;&gt;0,V78/(N78+L76),0),4)</f>
        <v>1</v>
      </c>
      <c r="V78" s="56">
        <v>43143.199999999997</v>
      </c>
      <c r="W78" s="56">
        <v>0</v>
      </c>
      <c r="X78" s="59">
        <v>0</v>
      </c>
      <c r="Y78" s="60">
        <v>0</v>
      </c>
      <c r="Z78" s="44" t="s">
        <v>100</v>
      </c>
    </row>
    <row r="79" spans="1:26" s="44" customFormat="1" x14ac:dyDescent="0.25">
      <c r="A79" s="61" t="s">
        <v>99</v>
      </c>
      <c r="B79" s="53" t="s">
        <v>11</v>
      </c>
      <c r="C79" s="134" t="s">
        <v>52</v>
      </c>
      <c r="D79" s="135"/>
      <c r="E79" s="135"/>
      <c r="F79" s="135"/>
      <c r="G79" s="135"/>
      <c r="H79" s="135"/>
      <c r="I79" s="136"/>
      <c r="J79" s="62" t="s">
        <v>101</v>
      </c>
      <c r="K79" s="62" t="s">
        <v>98</v>
      </c>
      <c r="L79" s="92"/>
      <c r="M79" s="93"/>
      <c r="N79" s="92">
        <v>43143.199999999997</v>
      </c>
      <c r="O79" s="93"/>
      <c r="P79" s="63"/>
      <c r="Q79" s="64">
        <v>0</v>
      </c>
      <c r="R79" s="63">
        <v>43143.199999999997</v>
      </c>
      <c r="S79" s="65"/>
      <c r="T79" s="66">
        <v>43143.199999999997</v>
      </c>
      <c r="U79" s="67">
        <f>ROUND(IF(N79&lt;&gt;0,V79/(N79),0),4)</f>
        <v>1</v>
      </c>
      <c r="V79" s="65">
        <v>43143.199999999997</v>
      </c>
      <c r="W79" s="68">
        <v>0</v>
      </c>
      <c r="X79" s="69">
        <v>0</v>
      </c>
      <c r="Y79" s="70">
        <v>0</v>
      </c>
      <c r="Z79" s="71" t="str">
        <f>C79&amp;J79&amp;K79</f>
        <v>41503019190090019852291</v>
      </c>
    </row>
    <row r="80" spans="1:26" s="44" customFormat="1" ht="45.75" x14ac:dyDescent="0.25">
      <c r="A80" s="52" t="s">
        <v>78</v>
      </c>
      <c r="B80" s="53" t="s">
        <v>11</v>
      </c>
      <c r="C80" s="153" t="s">
        <v>103</v>
      </c>
      <c r="D80" s="154"/>
      <c r="E80" s="154"/>
      <c r="F80" s="154"/>
      <c r="G80" s="154"/>
      <c r="H80" s="154"/>
      <c r="I80" s="155"/>
      <c r="J80" s="54" t="s">
        <v>80</v>
      </c>
      <c r="K80" s="54"/>
      <c r="L80" s="156"/>
      <c r="M80" s="157"/>
      <c r="N80" s="156">
        <v>1055400</v>
      </c>
      <c r="O80" s="157"/>
      <c r="P80" s="55"/>
      <c r="Q80" s="55">
        <v>3</v>
      </c>
      <c r="R80" s="55">
        <v>1055400</v>
      </c>
      <c r="S80" s="56"/>
      <c r="T80" s="57">
        <v>1055400</v>
      </c>
      <c r="U80" s="58">
        <f>ROUND(IF(N80&lt;&gt;0,V80/(N80+L78),0),4)</f>
        <v>1</v>
      </c>
      <c r="V80" s="56">
        <v>1055400</v>
      </c>
      <c r="W80" s="56">
        <v>0</v>
      </c>
      <c r="X80" s="59">
        <v>0</v>
      </c>
      <c r="Y80" s="60">
        <v>0</v>
      </c>
      <c r="Z80" s="44" t="s">
        <v>102</v>
      </c>
    </row>
    <row r="81" spans="1:26" s="44" customFormat="1" ht="45.75" x14ac:dyDescent="0.25">
      <c r="A81" s="61" t="s">
        <v>78</v>
      </c>
      <c r="B81" s="53" t="s">
        <v>11</v>
      </c>
      <c r="C81" s="134" t="s">
        <v>103</v>
      </c>
      <c r="D81" s="135"/>
      <c r="E81" s="135"/>
      <c r="F81" s="135"/>
      <c r="G81" s="135"/>
      <c r="H81" s="135"/>
      <c r="I81" s="136"/>
      <c r="J81" s="62" t="s">
        <v>80</v>
      </c>
      <c r="K81" s="62" t="s">
        <v>70</v>
      </c>
      <c r="L81" s="92"/>
      <c r="M81" s="93"/>
      <c r="N81" s="92">
        <v>482300</v>
      </c>
      <c r="O81" s="93"/>
      <c r="P81" s="63"/>
      <c r="Q81" s="64">
        <v>1</v>
      </c>
      <c r="R81" s="63">
        <v>482300</v>
      </c>
      <c r="S81" s="65"/>
      <c r="T81" s="66">
        <v>482300</v>
      </c>
      <c r="U81" s="67">
        <f>ROUND(IF(N81&lt;&gt;0,V81/(N81),0),4)</f>
        <v>1</v>
      </c>
      <c r="V81" s="65">
        <v>482300</v>
      </c>
      <c r="W81" s="68">
        <v>0</v>
      </c>
      <c r="X81" s="69">
        <v>0</v>
      </c>
      <c r="Y81" s="70">
        <v>0</v>
      </c>
      <c r="Z81" s="71" t="str">
        <f>C81&amp;J81&amp;K81</f>
        <v>41503019190092501244310</v>
      </c>
    </row>
    <row r="82" spans="1:26" s="44" customFormat="1" ht="45.75" x14ac:dyDescent="0.25">
      <c r="A82" s="61" t="s">
        <v>78</v>
      </c>
      <c r="B82" s="53" t="s">
        <v>11</v>
      </c>
      <c r="C82" s="134" t="s">
        <v>103</v>
      </c>
      <c r="D82" s="135"/>
      <c r="E82" s="135"/>
      <c r="F82" s="135"/>
      <c r="G82" s="135"/>
      <c r="H82" s="135"/>
      <c r="I82" s="136"/>
      <c r="J82" s="62" t="s">
        <v>80</v>
      </c>
      <c r="K82" s="62" t="s">
        <v>72</v>
      </c>
      <c r="L82" s="92"/>
      <c r="M82" s="93"/>
      <c r="N82" s="92">
        <v>573100</v>
      </c>
      <c r="O82" s="93"/>
      <c r="P82" s="63"/>
      <c r="Q82" s="64">
        <v>2</v>
      </c>
      <c r="R82" s="63">
        <v>573100</v>
      </c>
      <c r="S82" s="65"/>
      <c r="T82" s="66">
        <v>573100</v>
      </c>
      <c r="U82" s="67">
        <f>ROUND(IF(N82&lt;&gt;0,V82/(N82),0),4)</f>
        <v>1</v>
      </c>
      <c r="V82" s="65">
        <v>573100</v>
      </c>
      <c r="W82" s="68">
        <v>0</v>
      </c>
      <c r="X82" s="69">
        <v>0</v>
      </c>
      <c r="Y82" s="70">
        <v>0</v>
      </c>
      <c r="Z82" s="71" t="str">
        <f>C82&amp;J82&amp;K82</f>
        <v>41503019190092501244346</v>
      </c>
    </row>
    <row r="83" spans="1:26" s="44" customFormat="1" ht="57" x14ac:dyDescent="0.25">
      <c r="A83" s="52" t="s">
        <v>49</v>
      </c>
      <c r="B83" s="53" t="s">
        <v>11</v>
      </c>
      <c r="C83" s="153" t="s">
        <v>105</v>
      </c>
      <c r="D83" s="154"/>
      <c r="E83" s="154"/>
      <c r="F83" s="154"/>
      <c r="G83" s="154"/>
      <c r="H83" s="154"/>
      <c r="I83" s="155"/>
      <c r="J83" s="54" t="s">
        <v>51</v>
      </c>
      <c r="K83" s="54"/>
      <c r="L83" s="156"/>
      <c r="M83" s="157"/>
      <c r="N83" s="156">
        <v>105600</v>
      </c>
      <c r="O83" s="157"/>
      <c r="P83" s="55"/>
      <c r="Q83" s="55">
        <v>0</v>
      </c>
      <c r="R83" s="55">
        <v>105600</v>
      </c>
      <c r="S83" s="56"/>
      <c r="T83" s="57">
        <v>105600</v>
      </c>
      <c r="U83" s="58">
        <f>ROUND(IF(N83&lt;&gt;0,V83/(N83+L81),0),4)</f>
        <v>1</v>
      </c>
      <c r="V83" s="56">
        <v>105600</v>
      </c>
      <c r="W83" s="56">
        <v>0</v>
      </c>
      <c r="X83" s="59">
        <v>0</v>
      </c>
      <c r="Y83" s="60">
        <v>0</v>
      </c>
      <c r="Z83" s="44" t="s">
        <v>104</v>
      </c>
    </row>
    <row r="84" spans="1:26" s="44" customFormat="1" ht="57" x14ac:dyDescent="0.25">
      <c r="A84" s="61" t="s">
        <v>49</v>
      </c>
      <c r="B84" s="53" t="s">
        <v>11</v>
      </c>
      <c r="C84" s="134" t="s">
        <v>105</v>
      </c>
      <c r="D84" s="135"/>
      <c r="E84" s="135"/>
      <c r="F84" s="135"/>
      <c r="G84" s="135"/>
      <c r="H84" s="135"/>
      <c r="I84" s="136"/>
      <c r="J84" s="62" t="s">
        <v>51</v>
      </c>
      <c r="K84" s="62" t="s">
        <v>54</v>
      </c>
      <c r="L84" s="92"/>
      <c r="M84" s="93"/>
      <c r="N84" s="92">
        <v>105600</v>
      </c>
      <c r="O84" s="93"/>
      <c r="P84" s="63"/>
      <c r="Q84" s="64">
        <v>0</v>
      </c>
      <c r="R84" s="63">
        <v>105600</v>
      </c>
      <c r="S84" s="65"/>
      <c r="T84" s="66">
        <v>105600</v>
      </c>
      <c r="U84" s="67">
        <f>ROUND(IF(N84&lt;&gt;0,V84/(N84),0),4)</f>
        <v>1</v>
      </c>
      <c r="V84" s="65">
        <v>105600</v>
      </c>
      <c r="W84" s="68">
        <v>0</v>
      </c>
      <c r="X84" s="69">
        <v>0</v>
      </c>
      <c r="Y84" s="70">
        <v>0</v>
      </c>
      <c r="Z84" s="71" t="str">
        <f>C84&amp;J84&amp;K84</f>
        <v>41503019190093987122214</v>
      </c>
    </row>
    <row r="85" spans="1:26" s="44" customFormat="1" ht="45.75" x14ac:dyDescent="0.25">
      <c r="A85" s="52" t="s">
        <v>78</v>
      </c>
      <c r="B85" s="53" t="s">
        <v>11</v>
      </c>
      <c r="C85" s="153" t="s">
        <v>107</v>
      </c>
      <c r="D85" s="154"/>
      <c r="E85" s="154"/>
      <c r="F85" s="154"/>
      <c r="G85" s="154"/>
      <c r="H85" s="154"/>
      <c r="I85" s="155"/>
      <c r="J85" s="54" t="s">
        <v>80</v>
      </c>
      <c r="K85" s="54"/>
      <c r="L85" s="156"/>
      <c r="M85" s="157"/>
      <c r="N85" s="156">
        <v>8530.56</v>
      </c>
      <c r="O85" s="157"/>
      <c r="P85" s="55"/>
      <c r="Q85" s="55">
        <v>1</v>
      </c>
      <c r="R85" s="55">
        <v>8530.56</v>
      </c>
      <c r="S85" s="56"/>
      <c r="T85" s="57">
        <v>8530.56</v>
      </c>
      <c r="U85" s="58">
        <f>ROUND(IF(N85&lt;&gt;0,V85/(N85+L83),0),4)</f>
        <v>1</v>
      </c>
      <c r="V85" s="56">
        <v>8530.56</v>
      </c>
      <c r="W85" s="56">
        <v>0</v>
      </c>
      <c r="X85" s="59">
        <v>0</v>
      </c>
      <c r="Y85" s="60">
        <v>0</v>
      </c>
      <c r="Z85" s="44" t="s">
        <v>106</v>
      </c>
    </row>
    <row r="86" spans="1:26" s="44" customFormat="1" ht="45.75" x14ac:dyDescent="0.25">
      <c r="A86" s="61" t="s">
        <v>78</v>
      </c>
      <c r="B86" s="53" t="s">
        <v>11</v>
      </c>
      <c r="C86" s="134" t="s">
        <v>107</v>
      </c>
      <c r="D86" s="135"/>
      <c r="E86" s="135"/>
      <c r="F86" s="135"/>
      <c r="G86" s="135"/>
      <c r="H86" s="135"/>
      <c r="I86" s="136"/>
      <c r="J86" s="62" t="s">
        <v>80</v>
      </c>
      <c r="K86" s="62" t="s">
        <v>58</v>
      </c>
      <c r="L86" s="92"/>
      <c r="M86" s="93"/>
      <c r="N86" s="92">
        <v>8530.56</v>
      </c>
      <c r="O86" s="93"/>
      <c r="P86" s="63"/>
      <c r="Q86" s="64">
        <v>1</v>
      </c>
      <c r="R86" s="63">
        <v>8530.56</v>
      </c>
      <c r="S86" s="65"/>
      <c r="T86" s="66">
        <v>8530.56</v>
      </c>
      <c r="U86" s="67">
        <f>ROUND(IF(N86&lt;&gt;0,V86/(N86),0),4)</f>
        <v>1</v>
      </c>
      <c r="V86" s="65">
        <v>8530.56</v>
      </c>
      <c r="W86" s="68">
        <v>0</v>
      </c>
      <c r="X86" s="69">
        <v>0</v>
      </c>
      <c r="Y86" s="70">
        <v>0</v>
      </c>
      <c r="Z86" s="71" t="str">
        <f>C86&amp;J86&amp;K86</f>
        <v>41507059190092040244226</v>
      </c>
    </row>
    <row r="87" spans="1:26" s="44" customFormat="1" ht="57" x14ac:dyDescent="0.25">
      <c r="A87" s="52" t="s">
        <v>49</v>
      </c>
      <c r="B87" s="53" t="s">
        <v>11</v>
      </c>
      <c r="C87" s="153" t="s">
        <v>109</v>
      </c>
      <c r="D87" s="154"/>
      <c r="E87" s="154"/>
      <c r="F87" s="154"/>
      <c r="G87" s="154"/>
      <c r="H87" s="154"/>
      <c r="I87" s="155"/>
      <c r="J87" s="54" t="s">
        <v>51</v>
      </c>
      <c r="K87" s="54"/>
      <c r="L87" s="156"/>
      <c r="M87" s="157"/>
      <c r="N87" s="156">
        <v>305</v>
      </c>
      <c r="O87" s="157"/>
      <c r="P87" s="55"/>
      <c r="Q87" s="55">
        <v>0</v>
      </c>
      <c r="R87" s="55">
        <v>304.75</v>
      </c>
      <c r="S87" s="56"/>
      <c r="T87" s="57">
        <v>304.75</v>
      </c>
      <c r="U87" s="58">
        <f>ROUND(IF(N87&lt;&gt;0,V87/(N87+L85),0),4)</f>
        <v>0.99919999999999998</v>
      </c>
      <c r="V87" s="56">
        <v>304.75</v>
      </c>
      <c r="W87" s="56">
        <v>0</v>
      </c>
      <c r="X87" s="59">
        <v>0</v>
      </c>
      <c r="Y87" s="60">
        <v>0</v>
      </c>
      <c r="Z87" s="44" t="s">
        <v>108</v>
      </c>
    </row>
    <row r="88" spans="1:26" s="44" customFormat="1" ht="57" x14ac:dyDescent="0.25">
      <c r="A88" s="61" t="s">
        <v>49</v>
      </c>
      <c r="B88" s="53" t="s">
        <v>11</v>
      </c>
      <c r="C88" s="134" t="s">
        <v>109</v>
      </c>
      <c r="D88" s="135"/>
      <c r="E88" s="135"/>
      <c r="F88" s="135"/>
      <c r="G88" s="135"/>
      <c r="H88" s="135"/>
      <c r="I88" s="136"/>
      <c r="J88" s="62" t="s">
        <v>51</v>
      </c>
      <c r="K88" s="62" t="s">
        <v>45</v>
      </c>
      <c r="L88" s="92"/>
      <c r="M88" s="93"/>
      <c r="N88" s="92">
        <v>305</v>
      </c>
      <c r="O88" s="93"/>
      <c r="P88" s="63"/>
      <c r="Q88" s="64">
        <v>0</v>
      </c>
      <c r="R88" s="63">
        <v>304.75</v>
      </c>
      <c r="S88" s="65"/>
      <c r="T88" s="66">
        <v>304.75</v>
      </c>
      <c r="U88" s="67">
        <f>ROUND(IF(N88&lt;&gt;0,V88/(N88),0),4)</f>
        <v>0.99919999999999998</v>
      </c>
      <c r="V88" s="65">
        <v>304.75</v>
      </c>
      <c r="W88" s="68">
        <v>0</v>
      </c>
      <c r="X88" s="69">
        <v>0</v>
      </c>
      <c r="Y88" s="70">
        <v>0</v>
      </c>
      <c r="Z88" s="71" t="str">
        <f>C88&amp;J88&amp;K88</f>
        <v>41510049190093969122266</v>
      </c>
    </row>
    <row r="89" spans="1:26" s="44" customFormat="1" hidden="1" x14ac:dyDescent="0.25">
      <c r="A89" s="72"/>
      <c r="B89" s="73"/>
      <c r="C89" s="74"/>
      <c r="D89" s="140"/>
      <c r="E89" s="142"/>
      <c r="F89" s="140"/>
      <c r="G89" s="141"/>
      <c r="H89" s="142"/>
      <c r="I89" s="74"/>
      <c r="J89" s="74"/>
      <c r="K89" s="74"/>
      <c r="L89" s="75"/>
      <c r="M89" s="75"/>
      <c r="N89" s="76"/>
      <c r="O89" s="76"/>
      <c r="P89" s="76"/>
      <c r="Q89" s="76"/>
      <c r="R89" s="76"/>
      <c r="S89" s="77"/>
      <c r="T89" s="78"/>
      <c r="U89" s="78"/>
      <c r="V89" s="77"/>
      <c r="W89" s="77"/>
      <c r="X89" s="79"/>
      <c r="Y89" s="80"/>
    </row>
    <row r="90" spans="1:26" s="30" customFormat="1" x14ac:dyDescent="0.25">
      <c r="A90" s="24"/>
      <c r="B90" s="27"/>
      <c r="C90" s="27"/>
      <c r="D90" s="28"/>
      <c r="E90" s="28"/>
      <c r="F90" s="28"/>
      <c r="G90" s="28"/>
      <c r="H90" s="28"/>
      <c r="I90" s="28"/>
      <c r="J90" s="28"/>
      <c r="K90" s="28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6" x14ac:dyDescent="0.25">
      <c r="Z91" s="19"/>
    </row>
    <row r="92" spans="1:26" x14ac:dyDescent="0.25">
      <c r="Z92" s="19"/>
    </row>
    <row r="93" spans="1:26" x14ac:dyDescent="0.25">
      <c r="Z93" s="19"/>
    </row>
    <row r="94" spans="1:26" x14ac:dyDescent="0.25">
      <c r="Z94" s="19"/>
    </row>
    <row r="95" spans="1:26" x14ac:dyDescent="0.25">
      <c r="Z95" s="19"/>
    </row>
    <row r="96" spans="1:26" x14ac:dyDescent="0.25">
      <c r="Z96" s="19"/>
    </row>
    <row r="97" spans="26:26" x14ac:dyDescent="0.25">
      <c r="Z97" s="19"/>
    </row>
  </sheetData>
  <mergeCells count="242">
    <mergeCell ref="C86:I86"/>
    <mergeCell ref="L86:M86"/>
    <mergeCell ref="N86:O86"/>
    <mergeCell ref="C87:I87"/>
    <mergeCell ref="L87:M87"/>
    <mergeCell ref="N87:O87"/>
    <mergeCell ref="C88:I88"/>
    <mergeCell ref="L88:M88"/>
    <mergeCell ref="N88:O88"/>
    <mergeCell ref="C83:I83"/>
    <mergeCell ref="L83:M83"/>
    <mergeCell ref="N83:O83"/>
    <mergeCell ref="C84:I84"/>
    <mergeCell ref="L84:M84"/>
    <mergeCell ref="N84:O84"/>
    <mergeCell ref="C85:I85"/>
    <mergeCell ref="L85:M85"/>
    <mergeCell ref="N85:O85"/>
    <mergeCell ref="C80:I80"/>
    <mergeCell ref="L80:M80"/>
    <mergeCell ref="N80:O80"/>
    <mergeCell ref="C81:I81"/>
    <mergeCell ref="L81:M81"/>
    <mergeCell ref="N81:O81"/>
    <mergeCell ref="C82:I82"/>
    <mergeCell ref="L82:M82"/>
    <mergeCell ref="N82:O82"/>
    <mergeCell ref="C77:I77"/>
    <mergeCell ref="L77:M77"/>
    <mergeCell ref="N77:O77"/>
    <mergeCell ref="C78:I78"/>
    <mergeCell ref="L78:M78"/>
    <mergeCell ref="N78:O78"/>
    <mergeCell ref="C79:I79"/>
    <mergeCell ref="L79:M79"/>
    <mergeCell ref="N79:O79"/>
    <mergeCell ref="C74:I74"/>
    <mergeCell ref="L74:M74"/>
    <mergeCell ref="N74:O74"/>
    <mergeCell ref="C75:I75"/>
    <mergeCell ref="L75:M75"/>
    <mergeCell ref="N75:O75"/>
    <mergeCell ref="C76:I76"/>
    <mergeCell ref="L76:M76"/>
    <mergeCell ref="N76:O76"/>
    <mergeCell ref="C71:I71"/>
    <mergeCell ref="L71:M71"/>
    <mergeCell ref="N71:O71"/>
    <mergeCell ref="C72:I72"/>
    <mergeCell ref="L72:M72"/>
    <mergeCell ref="N72:O72"/>
    <mergeCell ref="C73:I73"/>
    <mergeCell ref="L73:M73"/>
    <mergeCell ref="N73:O73"/>
    <mergeCell ref="C68:I68"/>
    <mergeCell ref="L68:M68"/>
    <mergeCell ref="N68:O68"/>
    <mergeCell ref="C69:I69"/>
    <mergeCell ref="L69:M69"/>
    <mergeCell ref="N69:O69"/>
    <mergeCell ref="C70:I70"/>
    <mergeCell ref="L70:M70"/>
    <mergeCell ref="N70:O70"/>
    <mergeCell ref="C65:I65"/>
    <mergeCell ref="L65:M65"/>
    <mergeCell ref="N65:O65"/>
    <mergeCell ref="C66:I66"/>
    <mergeCell ref="L66:M66"/>
    <mergeCell ref="N66:O66"/>
    <mergeCell ref="C67:I67"/>
    <mergeCell ref="L67:M67"/>
    <mergeCell ref="N67:O67"/>
    <mergeCell ref="C62:I62"/>
    <mergeCell ref="L62:M62"/>
    <mergeCell ref="N62:O62"/>
    <mergeCell ref="C63:I63"/>
    <mergeCell ref="L63:M63"/>
    <mergeCell ref="N63:O63"/>
    <mergeCell ref="C64:I64"/>
    <mergeCell ref="L64:M64"/>
    <mergeCell ref="N64:O64"/>
    <mergeCell ref="C59:I59"/>
    <mergeCell ref="L59:M59"/>
    <mergeCell ref="N59:O59"/>
    <mergeCell ref="C60:I60"/>
    <mergeCell ref="L60:M60"/>
    <mergeCell ref="N60:O60"/>
    <mergeCell ref="C61:I61"/>
    <mergeCell ref="L61:M61"/>
    <mergeCell ref="N61:O61"/>
    <mergeCell ref="C56:I56"/>
    <mergeCell ref="L56:M56"/>
    <mergeCell ref="N56:O56"/>
    <mergeCell ref="C57:I57"/>
    <mergeCell ref="L57:M57"/>
    <mergeCell ref="N57:O57"/>
    <mergeCell ref="C58:I58"/>
    <mergeCell ref="L58:M58"/>
    <mergeCell ref="N58:O58"/>
    <mergeCell ref="C53:I53"/>
    <mergeCell ref="L53:M53"/>
    <mergeCell ref="N53:O53"/>
    <mergeCell ref="C54:I54"/>
    <mergeCell ref="L54:M54"/>
    <mergeCell ref="N54:O54"/>
    <mergeCell ref="C55:I55"/>
    <mergeCell ref="L55:M55"/>
    <mergeCell ref="N55:O55"/>
    <mergeCell ref="C50:I50"/>
    <mergeCell ref="L50:M50"/>
    <mergeCell ref="N50:O50"/>
    <mergeCell ref="C51:I51"/>
    <mergeCell ref="L51:M51"/>
    <mergeCell ref="N51:O51"/>
    <mergeCell ref="C52:I52"/>
    <mergeCell ref="L52:M52"/>
    <mergeCell ref="N52:O52"/>
    <mergeCell ref="C47:I47"/>
    <mergeCell ref="L47:M47"/>
    <mergeCell ref="N47:O47"/>
    <mergeCell ref="C48:I48"/>
    <mergeCell ref="L48:M48"/>
    <mergeCell ref="N48:O48"/>
    <mergeCell ref="C49:I49"/>
    <mergeCell ref="L49:M49"/>
    <mergeCell ref="N49:O49"/>
    <mergeCell ref="C44:I44"/>
    <mergeCell ref="L44:M44"/>
    <mergeCell ref="N44:O44"/>
    <mergeCell ref="C45:I45"/>
    <mergeCell ref="L45:M45"/>
    <mergeCell ref="N45:O45"/>
    <mergeCell ref="C46:I46"/>
    <mergeCell ref="L46:M46"/>
    <mergeCell ref="N46:O46"/>
    <mergeCell ref="C40:I40"/>
    <mergeCell ref="L40:M40"/>
    <mergeCell ref="N40:O40"/>
    <mergeCell ref="C41:I41"/>
    <mergeCell ref="L41:M41"/>
    <mergeCell ref="N41:O41"/>
    <mergeCell ref="C42:I42"/>
    <mergeCell ref="C43:I43"/>
    <mergeCell ref="L43:M43"/>
    <mergeCell ref="N43:O43"/>
    <mergeCell ref="C37:I37"/>
    <mergeCell ref="L37:M37"/>
    <mergeCell ref="N37:O37"/>
    <mergeCell ref="C38:I38"/>
    <mergeCell ref="L38:M38"/>
    <mergeCell ref="N38:O38"/>
    <mergeCell ref="C39:I39"/>
    <mergeCell ref="L39:M39"/>
    <mergeCell ref="N39:O39"/>
    <mergeCell ref="C34:I34"/>
    <mergeCell ref="L34:M34"/>
    <mergeCell ref="N34:O34"/>
    <mergeCell ref="C35:I35"/>
    <mergeCell ref="L35:M35"/>
    <mergeCell ref="N35:O35"/>
    <mergeCell ref="C36:I36"/>
    <mergeCell ref="L36:M36"/>
    <mergeCell ref="N36:O36"/>
    <mergeCell ref="C28:I28"/>
    <mergeCell ref="L28:M28"/>
    <mergeCell ref="N28:O28"/>
    <mergeCell ref="C29:I29"/>
    <mergeCell ref="L29:M29"/>
    <mergeCell ref="N29:O29"/>
    <mergeCell ref="C30:I30"/>
    <mergeCell ref="L30:M30"/>
    <mergeCell ref="N33:O33"/>
    <mergeCell ref="N24:O24"/>
    <mergeCell ref="C25:I25"/>
    <mergeCell ref="L25:M25"/>
    <mergeCell ref="N25:O25"/>
    <mergeCell ref="C26:I26"/>
    <mergeCell ref="L26:M26"/>
    <mergeCell ref="N26:O26"/>
    <mergeCell ref="C27:I27"/>
    <mergeCell ref="L27:M27"/>
    <mergeCell ref="N27:O27"/>
    <mergeCell ref="C33:I33"/>
    <mergeCell ref="L33:M33"/>
    <mergeCell ref="A12:A19"/>
    <mergeCell ref="Y12:Y19"/>
    <mergeCell ref="F89:H89"/>
    <mergeCell ref="C20:K20"/>
    <mergeCell ref="R15:R19"/>
    <mergeCell ref="L22:M22"/>
    <mergeCell ref="N30:O30"/>
    <mergeCell ref="C31:I31"/>
    <mergeCell ref="L31:M31"/>
    <mergeCell ref="N31:O31"/>
    <mergeCell ref="C32:I32"/>
    <mergeCell ref="L32:M32"/>
    <mergeCell ref="N32:O32"/>
    <mergeCell ref="V12:V19"/>
    <mergeCell ref="Q14:S14"/>
    <mergeCell ref="C12:K19"/>
    <mergeCell ref="D89:E89"/>
    <mergeCell ref="C23:I23"/>
    <mergeCell ref="L23:M23"/>
    <mergeCell ref="N23:O23"/>
    <mergeCell ref="C24:I24"/>
    <mergeCell ref="L24:M24"/>
    <mergeCell ref="A5:I5"/>
    <mergeCell ref="L4:M4"/>
    <mergeCell ref="A7:I7"/>
    <mergeCell ref="A8:I8"/>
    <mergeCell ref="A10:I10"/>
    <mergeCell ref="A6:I6"/>
    <mergeCell ref="N22:O22"/>
    <mergeCell ref="L20:M20"/>
    <mergeCell ref="N21:O21"/>
    <mergeCell ref="L21:M21"/>
    <mergeCell ref="C21:K21"/>
    <mergeCell ref="C22:K22"/>
    <mergeCell ref="A1:V2"/>
    <mergeCell ref="V4:W4"/>
    <mergeCell ref="S15:S19"/>
    <mergeCell ref="V8:W8"/>
    <mergeCell ref="L8:T8"/>
    <mergeCell ref="P14:P19"/>
    <mergeCell ref="T14:T19"/>
    <mergeCell ref="N20:O20"/>
    <mergeCell ref="N42:O42"/>
    <mergeCell ref="L42:M42"/>
    <mergeCell ref="B12:B19"/>
    <mergeCell ref="U12:U19"/>
    <mergeCell ref="P12:T13"/>
    <mergeCell ref="V9:W9"/>
    <mergeCell ref="W14:W19"/>
    <mergeCell ref="W12:X13"/>
    <mergeCell ref="V10:W10"/>
    <mergeCell ref="X14:X19"/>
    <mergeCell ref="Q15:Q19"/>
    <mergeCell ref="L12:O19"/>
    <mergeCell ref="L5:W7"/>
    <mergeCell ref="V3:W3"/>
    <mergeCell ref="N4:P4"/>
    <mergeCell ref="A9:I9"/>
  </mergeCells>
  <phoneticPr fontId="0" type="noConversion"/>
  <pageMargins left="0.27559055118110237" right="0.27559055118110237" top="0.78740157480314965" bottom="0.59055118110236227" header="0" footer="0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New</cp:lastModifiedBy>
  <cp:lastPrinted>2021-04-22T05:00:06Z</cp:lastPrinted>
  <dcterms:created xsi:type="dcterms:W3CDTF">2009-11-18T10:18:36Z</dcterms:created>
  <dcterms:modified xsi:type="dcterms:W3CDTF">2021-04-22T05:00:56Z</dcterms:modified>
</cp:coreProperties>
</file>