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5\032025\Ведомственная статистика\"/>
    </mc:Choice>
  </mc:AlternateContent>
  <xr:revisionPtr revIDLastSave="0" documentId="13_ncr:1_{1F8E74C4-6692-490C-8143-B7B3D95601E0}" xr6:coauthVersionLast="36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3" l="1"/>
  <c r="E51" i="13" s="1"/>
  <c r="C51" i="13"/>
  <c r="D50" i="13"/>
  <c r="C50" i="13"/>
  <c r="D42" i="13"/>
  <c r="C42" i="13"/>
  <c r="D41" i="13"/>
  <c r="C41" i="13"/>
  <c r="D40" i="13"/>
  <c r="C40" i="13"/>
  <c r="D39" i="13"/>
  <c r="C39" i="13"/>
  <c r="D38" i="13"/>
  <c r="E38" i="13" s="1"/>
  <c r="C38" i="13"/>
  <c r="D37" i="13"/>
  <c r="C37" i="13"/>
  <c r="E37" i="13" s="1"/>
  <c r="D36" i="13"/>
  <c r="D48" i="13" s="1"/>
  <c r="C36" i="13"/>
  <c r="C48" i="13" s="1"/>
  <c r="D34" i="13"/>
  <c r="C34" i="13"/>
  <c r="D33" i="13"/>
  <c r="C33" i="13"/>
  <c r="D32" i="13"/>
  <c r="C32" i="13"/>
  <c r="D31" i="13"/>
  <c r="C31" i="13"/>
  <c r="D30" i="13"/>
  <c r="E30" i="13" s="1"/>
  <c r="C30" i="13"/>
  <c r="D29" i="13"/>
  <c r="C29" i="13"/>
  <c r="E29" i="13" s="1"/>
  <c r="D28" i="13"/>
  <c r="C28" i="13"/>
  <c r="C47" i="13" s="1"/>
  <c r="D26" i="13"/>
  <c r="C26" i="13"/>
  <c r="D25" i="13"/>
  <c r="C25" i="13"/>
  <c r="E25" i="13" s="1"/>
  <c r="D24" i="13"/>
  <c r="C24" i="13"/>
  <c r="D23" i="13"/>
  <c r="C23" i="13"/>
  <c r="E22" i="13"/>
  <c r="D22" i="13"/>
  <c r="C22" i="13"/>
  <c r="D21" i="13"/>
  <c r="E21" i="13" s="1"/>
  <c r="C21" i="13"/>
  <c r="D20" i="13"/>
  <c r="D46" i="13" s="1"/>
  <c r="C20" i="13"/>
  <c r="E20" i="13" s="1"/>
  <c r="D18" i="13"/>
  <c r="C18" i="13"/>
  <c r="D17" i="13"/>
  <c r="E17" i="13" s="1"/>
  <c r="C17" i="13"/>
  <c r="D16" i="13"/>
  <c r="C16" i="13"/>
  <c r="D15" i="13"/>
  <c r="C15" i="13"/>
  <c r="D14" i="13"/>
  <c r="C14" i="13"/>
  <c r="E14" i="13" s="1"/>
  <c r="D13" i="13"/>
  <c r="D45" i="13" s="1"/>
  <c r="C13" i="13"/>
  <c r="E13" i="13" s="1"/>
  <c r="E12" i="13"/>
  <c r="D12" i="13"/>
  <c r="C12" i="13"/>
  <c r="D10" i="13"/>
  <c r="C10" i="13"/>
  <c r="D9" i="13"/>
  <c r="C9" i="13"/>
  <c r="E9" i="13" s="1"/>
  <c r="D8" i="13"/>
  <c r="C8" i="13"/>
  <c r="D7" i="13"/>
  <c r="C7" i="13"/>
  <c r="E6" i="13"/>
  <c r="D6" i="13"/>
  <c r="C6" i="13"/>
  <c r="D5" i="13"/>
  <c r="E5" i="13" s="1"/>
  <c r="C5" i="13"/>
  <c r="D4" i="13"/>
  <c r="D44" i="13" s="1"/>
  <c r="C4" i="13"/>
  <c r="C44" i="13" s="1"/>
  <c r="E44" i="13" s="1"/>
  <c r="A1" i="13"/>
  <c r="E47" i="13" l="1"/>
  <c r="E48" i="13"/>
  <c r="C46" i="13"/>
  <c r="E46" i="13" s="1"/>
  <c r="D47" i="13"/>
  <c r="C45" i="13"/>
  <c r="E45" i="13" s="1"/>
  <c r="E4" i="13"/>
  <c r="D24" i="11" l="1"/>
  <c r="C24" i="11"/>
  <c r="C23" i="11"/>
  <c r="E22" i="11"/>
  <c r="D22" i="11"/>
  <c r="C22" i="11"/>
  <c r="D21" i="11"/>
  <c r="D23" i="11" s="1"/>
  <c r="C21" i="11"/>
  <c r="D20" i="11"/>
  <c r="C20" i="11"/>
  <c r="E20" i="11" s="1"/>
  <c r="D19" i="11"/>
  <c r="C19" i="11"/>
  <c r="E19" i="11" s="1"/>
  <c r="E18" i="11"/>
  <c r="D18" i="11"/>
  <c r="C18" i="11"/>
  <c r="D15" i="11"/>
  <c r="E15" i="11" s="1"/>
  <c r="C15" i="11"/>
  <c r="D14" i="11"/>
  <c r="C14" i="11"/>
  <c r="E14" i="11" s="1"/>
  <c r="D13" i="11"/>
  <c r="C13" i="11"/>
  <c r="E13" i="11" s="1"/>
  <c r="E12" i="11"/>
  <c r="D12" i="11"/>
  <c r="C12" i="11"/>
  <c r="D11" i="11"/>
  <c r="E11" i="11" s="1"/>
  <c r="C11" i="11"/>
  <c r="D10" i="11"/>
  <c r="C10" i="11"/>
  <c r="E10" i="11" s="1"/>
  <c r="D9" i="11"/>
  <c r="C9" i="11"/>
  <c r="E9" i="11" s="1"/>
  <c r="E8" i="11"/>
  <c r="D8" i="11"/>
  <c r="C8" i="11"/>
  <c r="D7" i="11"/>
  <c r="E7" i="11" s="1"/>
  <c r="C7" i="11"/>
  <c r="D6" i="11"/>
  <c r="C6" i="11"/>
  <c r="E6" i="11" s="1"/>
  <c r="D5" i="11"/>
  <c r="C5" i="11"/>
  <c r="E5" i="11" s="1"/>
  <c r="E4" i="11"/>
  <c r="D4" i="11"/>
  <c r="C4" i="11"/>
  <c r="A1" i="11"/>
  <c r="E23" i="11" l="1"/>
  <c r="E21" i="11"/>
  <c r="D30" i="9" l="1"/>
  <c r="E30" i="9" s="1"/>
  <c r="C30" i="9"/>
  <c r="D29" i="9"/>
  <c r="C29" i="9"/>
  <c r="E29" i="9" s="1"/>
  <c r="D28" i="9"/>
  <c r="C28" i="9"/>
  <c r="E28" i="9" s="1"/>
  <c r="E27" i="9"/>
  <c r="D27" i="9"/>
  <c r="C27" i="9"/>
  <c r="D26" i="9"/>
  <c r="D25" i="9"/>
  <c r="C25" i="9"/>
  <c r="C26" i="9" s="1"/>
  <c r="E26" i="9" s="1"/>
  <c r="D24" i="9"/>
  <c r="C24" i="9"/>
  <c r="E24" i="9" s="1"/>
  <c r="E23" i="9"/>
  <c r="D23" i="9"/>
  <c r="C23" i="9"/>
  <c r="D22" i="9"/>
  <c r="E22" i="9" s="1"/>
  <c r="C22" i="9"/>
  <c r="D21" i="9"/>
  <c r="C21" i="9"/>
  <c r="E21" i="9" s="1"/>
  <c r="D20" i="9"/>
  <c r="C20" i="9"/>
  <c r="E20" i="9" s="1"/>
  <c r="E19" i="9"/>
  <c r="D19" i="9"/>
  <c r="C19" i="9"/>
  <c r="D15" i="9"/>
  <c r="E15" i="9" s="1"/>
  <c r="C15" i="9"/>
  <c r="D14" i="9"/>
  <c r="C14" i="9"/>
  <c r="E14" i="9" s="1"/>
  <c r="D13" i="9"/>
  <c r="C13" i="9"/>
  <c r="E13" i="9" s="1"/>
  <c r="E12" i="9"/>
  <c r="D12" i="9"/>
  <c r="C12" i="9"/>
  <c r="D11" i="9"/>
  <c r="D10" i="9"/>
  <c r="C10" i="9"/>
  <c r="C11" i="9" s="1"/>
  <c r="E11" i="9" s="1"/>
  <c r="D9" i="9"/>
  <c r="C9" i="9"/>
  <c r="E9" i="9" s="1"/>
  <c r="E8" i="9"/>
  <c r="D8" i="9"/>
  <c r="C8" i="9"/>
  <c r="D7" i="9"/>
  <c r="E7" i="9" s="1"/>
  <c r="C7" i="9"/>
  <c r="D6" i="9"/>
  <c r="C6" i="9"/>
  <c r="E6" i="9" s="1"/>
  <c r="D5" i="9"/>
  <c r="C5" i="9"/>
  <c r="E5" i="9" s="1"/>
  <c r="E4" i="9"/>
  <c r="D4" i="9"/>
  <c r="C4" i="9"/>
  <c r="A1" i="9"/>
  <c r="E10" i="9" l="1"/>
  <c r="E25" i="9"/>
  <c r="D43" i="7" l="1"/>
  <c r="C43" i="7"/>
  <c r="D42" i="7"/>
  <c r="C42" i="7"/>
  <c r="D41" i="7"/>
  <c r="C41" i="7"/>
  <c r="E41" i="7" s="1"/>
  <c r="E40" i="7"/>
  <c r="D40" i="7"/>
  <c r="C40" i="7"/>
  <c r="D39" i="7"/>
  <c r="D38" i="7"/>
  <c r="C38" i="7"/>
  <c r="C39" i="7" s="1"/>
  <c r="E39" i="7" s="1"/>
  <c r="D37" i="7"/>
  <c r="C37" i="7"/>
  <c r="E37" i="7" s="1"/>
  <c r="E36" i="7"/>
  <c r="D36" i="7"/>
  <c r="C36" i="7"/>
  <c r="D35" i="7"/>
  <c r="E35" i="7" s="1"/>
  <c r="C35" i="7"/>
  <c r="D34" i="7"/>
  <c r="C34" i="7"/>
  <c r="E34" i="7" s="1"/>
  <c r="D33" i="7"/>
  <c r="C33" i="7"/>
  <c r="E33" i="7" s="1"/>
  <c r="E32" i="7"/>
  <c r="D32" i="7"/>
  <c r="C32" i="7"/>
  <c r="D29" i="7"/>
  <c r="E29" i="7" s="1"/>
  <c r="C29" i="7"/>
  <c r="D28" i="7"/>
  <c r="C28" i="7"/>
  <c r="E28" i="7" s="1"/>
  <c r="D27" i="7"/>
  <c r="C27" i="7"/>
  <c r="E27" i="7" s="1"/>
  <c r="E26" i="7"/>
  <c r="D26" i="7"/>
  <c r="C26" i="7"/>
  <c r="D25" i="7"/>
  <c r="D24" i="7"/>
  <c r="C24" i="7"/>
  <c r="C25" i="7" s="1"/>
  <c r="E25" i="7" s="1"/>
  <c r="D23" i="7"/>
  <c r="C23" i="7"/>
  <c r="E23" i="7" s="1"/>
  <c r="E22" i="7"/>
  <c r="D22" i="7"/>
  <c r="C22" i="7"/>
  <c r="D21" i="7"/>
  <c r="E21" i="7" s="1"/>
  <c r="C21" i="7"/>
  <c r="D20" i="7"/>
  <c r="C20" i="7"/>
  <c r="E20" i="7" s="1"/>
  <c r="D19" i="7"/>
  <c r="C19" i="7"/>
  <c r="E19" i="7" s="1"/>
  <c r="E18" i="7"/>
  <c r="D18" i="7"/>
  <c r="C18" i="7"/>
  <c r="D15" i="7"/>
  <c r="E15" i="7" s="1"/>
  <c r="C15" i="7"/>
  <c r="D14" i="7"/>
  <c r="C14" i="7"/>
  <c r="E14" i="7" s="1"/>
  <c r="D13" i="7"/>
  <c r="C13" i="7"/>
  <c r="E13" i="7" s="1"/>
  <c r="E12" i="7"/>
  <c r="D12" i="7"/>
  <c r="C12" i="7"/>
  <c r="D11" i="7"/>
  <c r="D10" i="7"/>
  <c r="C10" i="7"/>
  <c r="C11" i="7" s="1"/>
  <c r="E11" i="7" s="1"/>
  <c r="D9" i="7"/>
  <c r="C9" i="7"/>
  <c r="E9" i="7" s="1"/>
  <c r="E8" i="7"/>
  <c r="D8" i="7"/>
  <c r="C8" i="7"/>
  <c r="D7" i="7"/>
  <c r="E7" i="7" s="1"/>
  <c r="C7" i="7"/>
  <c r="D6" i="7"/>
  <c r="C6" i="7"/>
  <c r="E6" i="7" s="1"/>
  <c r="D5" i="7"/>
  <c r="C5" i="7"/>
  <c r="E5" i="7" s="1"/>
  <c r="E4" i="7"/>
  <c r="D4" i="7"/>
  <c r="C4" i="7"/>
  <c r="A1" i="7"/>
  <c r="E38" i="7" l="1"/>
  <c r="E10" i="7"/>
  <c r="E24" i="7"/>
  <c r="E15" i="5" l="1"/>
  <c r="D15" i="5"/>
  <c r="C15" i="5"/>
  <c r="D14" i="5"/>
  <c r="E14" i="5" s="1"/>
  <c r="C14" i="5"/>
  <c r="D13" i="5"/>
  <c r="C13" i="5"/>
  <c r="E13" i="5" s="1"/>
  <c r="D12" i="5"/>
  <c r="C12" i="5"/>
  <c r="E12" i="5" s="1"/>
  <c r="D10" i="5"/>
  <c r="D11" i="5" s="1"/>
  <c r="C10" i="5"/>
  <c r="D9" i="5"/>
  <c r="C9" i="5"/>
  <c r="C11" i="5" s="1"/>
  <c r="D8" i="5"/>
  <c r="C8" i="5"/>
  <c r="E8" i="5" s="1"/>
  <c r="E7" i="5"/>
  <c r="D7" i="5"/>
  <c r="C7" i="5"/>
  <c r="D6" i="5"/>
  <c r="E6" i="5" s="1"/>
  <c r="C6" i="5"/>
  <c r="D5" i="5"/>
  <c r="C5" i="5"/>
  <c r="E5" i="5" s="1"/>
  <c r="D4" i="5"/>
  <c r="C4" i="5"/>
  <c r="E4" i="5" s="1"/>
  <c r="A1" i="5"/>
  <c r="E11" i="5" l="1"/>
  <c r="E10" i="5"/>
  <c r="E9" i="5"/>
  <c r="D34" i="3" l="1"/>
  <c r="E34" i="3" s="1"/>
  <c r="C34" i="3"/>
  <c r="D33" i="3"/>
  <c r="C33" i="3"/>
  <c r="E33" i="3" s="1"/>
  <c r="D32" i="3"/>
  <c r="C32" i="3"/>
  <c r="E32" i="3" s="1"/>
  <c r="E31" i="3"/>
  <c r="D31" i="3"/>
  <c r="C31" i="3"/>
  <c r="D30" i="3"/>
  <c r="D29" i="3"/>
  <c r="C29" i="3"/>
  <c r="C30" i="3" s="1"/>
  <c r="E30" i="3" s="1"/>
  <c r="D28" i="3"/>
  <c r="C28" i="3"/>
  <c r="E28" i="3" s="1"/>
  <c r="E27" i="3"/>
  <c r="D27" i="3"/>
  <c r="C27" i="3"/>
  <c r="D26" i="3"/>
  <c r="E26" i="3" s="1"/>
  <c r="C26" i="3"/>
  <c r="D25" i="3"/>
  <c r="C25" i="3"/>
  <c r="E25" i="3" s="1"/>
  <c r="D24" i="3"/>
  <c r="C24" i="3"/>
  <c r="E24" i="3" s="1"/>
  <c r="E23" i="3"/>
  <c r="D23" i="3"/>
  <c r="C23" i="3"/>
  <c r="D20" i="3"/>
  <c r="E20" i="3" s="1"/>
  <c r="C20" i="3"/>
  <c r="D19" i="3"/>
  <c r="C19" i="3"/>
  <c r="E19" i="3" s="1"/>
  <c r="D18" i="3"/>
  <c r="C18" i="3"/>
  <c r="E18" i="3" s="1"/>
  <c r="E17" i="3"/>
  <c r="D17" i="3"/>
  <c r="C17" i="3"/>
  <c r="D16" i="3"/>
  <c r="D15" i="3"/>
  <c r="C15" i="3"/>
  <c r="C16" i="3" s="1"/>
  <c r="E16" i="3" s="1"/>
  <c r="D14" i="3"/>
  <c r="C14" i="3"/>
  <c r="E14" i="3" s="1"/>
  <c r="E13" i="3"/>
  <c r="D13" i="3"/>
  <c r="C13" i="3"/>
  <c r="D12" i="3"/>
  <c r="E12" i="3" s="1"/>
  <c r="C12" i="3"/>
  <c r="D11" i="3"/>
  <c r="C11" i="3"/>
  <c r="E11" i="3" s="1"/>
  <c r="D10" i="3"/>
  <c r="C10" i="3"/>
  <c r="E10" i="3" s="1"/>
  <c r="E9" i="3"/>
  <c r="D9" i="3"/>
  <c r="C9" i="3"/>
  <c r="A5" i="3"/>
  <c r="A4" i="3"/>
  <c r="E15" i="3" l="1"/>
  <c r="E29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ED1DF154-8785-48D3-A712-A141871C826D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04D18F16-4C32-47B6-9EBD-B66761A97929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BF9F99BB-2998-4E19-8310-B10600DB3E70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F2F6E963-B0B2-4A2A-8B4A-7F499F737C4D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2C36E91F-9B52-42B6-AD1A-63FBFA2329DE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D26025F8-E2A3-4878-A504-1FDE1252FA0B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399A5A23-7D7D-4C6A-AAB2-FE06EFAC9983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D56E61AC-6320-43E2-B09E-E525C97F8270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18A93ECC-C0F2-4307-A1DD-6E48A7BC9116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<sst xmlns="http://schemas.openxmlformats.org/spreadsheetml/2006/main" count="625" uniqueCount="329">
  <si>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</si>
  <si>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</si>
  <si>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</si>
  <si>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</si>
  <si>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</si>
  <si>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</si>
  <si>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</si>
  <si>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</si>
  <si>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</si>
  <si>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</si>
  <si>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</si>
  <si>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</si>
  <si>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</si>
  <si>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</si>
  <si>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</si>
  <si>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</si>
  <si>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</si>
  <si>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</si>
  <si>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</si>
  <si>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</si>
  <si>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</si>
  <si>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</si>
  <si>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</si>
  <si>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</si>
  <si>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</si>
  <si>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</si>
  <si>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</si>
  <si>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</si>
  <si>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</si>
  <si>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</si>
  <si>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</si>
  <si>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</si>
  <si>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</si>
  <si>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</si>
  <si>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</si>
  <si>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</si>
  <si>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</si>
  <si>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</si>
  <si>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</si>
  <si>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</si>
  <si>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</si>
  <si>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</si>
  <si>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</si>
  <si>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</si>
  <si>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</si>
  <si>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</si>
  <si>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</si>
  <si>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</si>
  <si>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</si>
  <si>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</si>
  <si>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</si>
  <si>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</si>
  <si>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</si>
  <si>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</si>
  <si>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</si>
  <si>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</si>
  <si>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</si>
  <si>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</si>
  <si>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</si>
  <si>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</si>
  <si>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</si>
  <si>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</si>
  <si>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</si>
  <si>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</si>
  <si>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</si>
  <si>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</si>
  <si>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</si>
  <si>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</si>
  <si>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</si>
  <si>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</si>
  <si>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</si>
  <si>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</si>
  <si>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</si>
  <si>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</si>
  <si>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</si>
  <si>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</si>
  <si>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</si>
  <si>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</si>
  <si>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</si>
  <si>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</si>
  <si>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</si>
  <si>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</si>
  <si>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</si>
  <si>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</si>
  <si>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</si>
  <si>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</si>
  <si>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</si>
  <si>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</si>
  <si>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</si>
  <si>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</si>
  <si>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</si>
  <si>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</si>
  <si>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</si>
  <si>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</si>
  <si>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</si>
  <si>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</si>
  <si>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</si>
  <si>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</si>
  <si>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</si>
  <si>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</si>
  <si>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</si>
  <si>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</si>
  <si>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</si>
  <si>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</si>
  <si>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</si>
  <si>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</si>
  <si>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</si>
  <si>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</si>
  <si>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</si>
  <si>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</si>
  <si>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</si>
  <si>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</si>
  <si>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</si>
  <si>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</si>
  <si>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</si>
  <si>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</si>
  <si>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</si>
  <si>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</si>
  <si>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</si>
  <si>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</si>
  <si>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</si>
  <si>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</si>
  <si>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</si>
  <si>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</si>
  <si>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</si>
  <si>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</si>
  <si>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</si>
  <si>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</si>
  <si>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</si>
  <si>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</si>
  <si>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</si>
  <si>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</si>
  <si>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</si>
  <si>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</si>
  <si>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</si>
  <si>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</si>
  <si>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</si>
  <si>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</si>
  <si>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</si>
  <si>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</si>
  <si>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</si>
  <si>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</si>
  <si>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</si>
  <si>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</si>
  <si>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</si>
  <si>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</si>
  <si>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</si>
  <si>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</si>
  <si>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</si>
  <si>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</si>
  <si>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</si>
  <si>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</si>
  <si>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</si>
  <si>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</si>
  <si>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</si>
  <si>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</si>
  <si>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</si>
  <si>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</si>
  <si>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</si>
  <si>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</si>
  <si>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</si>
  <si>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</si>
  <si>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</si>
  <si>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</si>
  <si>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</si>
  <si>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</si>
  <si>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</si>
  <si>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</si>
  <si>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</si>
  <si>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</si>
  <si>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</si>
  <si>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</si>
  <si>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</si>
  <si>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</si>
  <si>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</si>
  <si>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</si>
  <si>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</si>
  <si>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</si>
  <si>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</si>
  <si>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</si>
  <si>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</si>
  <si>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</si>
  <si>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</si>
  <si>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</si>
  <si>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</si>
  <si>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</si>
  <si>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</si>
  <si>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</si>
  <si>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</si>
  <si>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</si>
  <si>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</si>
  <si>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</si>
  <si>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</si>
  <si>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</si>
  <si>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</si>
  <si>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</si>
  <si>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</si>
  <si>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</si>
  <si>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</si>
  <si>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</si>
  <si>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</si>
  <si>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</si>
  <si>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</si>
  <si>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</si>
  <si>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</si>
  <si>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</si>
  <si>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</si>
  <si>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</si>
  <si>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</si>
  <si>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</si>
  <si>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</si>
  <si>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</si>
  <si>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</si>
  <si>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</si>
  <si>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</si>
  <si>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</si>
  <si>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</si>
  <si>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</si>
  <si>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</si>
  <si>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</si>
  <si>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</si>
  <si>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</si>
  <si>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</si>
  <si>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</si>
  <si>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</si>
  <si>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</si>
  <si>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</si>
  <si>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</si>
  <si>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</si>
  <si>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</si>
  <si>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</si>
  <si>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</si>
  <si>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</si>
  <si>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</si>
  <si>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</si>
  <si>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</si>
  <si>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</si>
  <si>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</si>
  <si>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</si>
  <si>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</si>
  <si>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</si>
  <si>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</si>
  <si>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</si>
  <si>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</si>
  <si>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</si>
  <si>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</si>
  <si>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</si>
  <si>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</si>
  <si>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</si>
  <si>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</si>
  <si>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</si>
  <si>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</si>
  <si>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</si>
  <si>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</si>
  <si>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</si>
  <si>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</si>
  <si>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</si>
  <si>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</si>
  <si>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</si>
  <si>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</si>
  <si>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</si>
  <si>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</si>
  <si>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</si>
  <si>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</si>
  <si>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</si>
  <si>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</si>
  <si>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</si>
  <si>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</si>
  <si>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</si>
  <si>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</si>
  <si>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</si>
  <si>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</si>
  <si>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</si>
  <si>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</si>
  <si>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</si>
  <si>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</si>
  <si>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</si>
  <si>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</si>
  <si>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</si>
  <si>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</si>
  <si>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</si>
  <si>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</si>
  <si>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</si>
  <si>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</si>
  <si>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</si>
  <si>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</si>
  <si>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</si>
  <si>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</si>
  <si>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</si>
  <si>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</si>
  <si>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</si>
  <si>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</si>
  <si>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</si>
  <si>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</si>
  <si>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</si>
  <si>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</si>
  <si>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</si>
  <si>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</si>
  <si>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</si>
  <si>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</si>
  <si>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</si>
  <si>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</si>
  <si>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</si>
  <si>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</si>
  <si>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</si>
  <si>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</si>
  <si>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</si>
  <si>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</si>
  <si>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</si>
  <si>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</si>
  <si>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</si>
  <si>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</si>
  <si>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</si>
  <si>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</si>
  <si>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</si>
  <si>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</si>
  <si>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</si>
  <si>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</si>
  <si>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</si>
  <si>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</si>
  <si>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</si>
  <si>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</si>
  <si>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</si>
  <si>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</si>
  <si>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</si>
  <si>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</si>
  <si>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</si>
  <si>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</si>
  <si>
    <t>Отдел правовой статистики, информационных технологий и защиты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</si>
</sst>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7" fillId="0" borderId="0" xfId="0" applyFont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right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январь-март 2025</v>
          </cell>
        </row>
        <row r="4">
          <cell r="A4" t="str">
            <v>Республика Алтай</v>
          </cell>
          <cell r="B4">
            <v>10950</v>
          </cell>
          <cell r="C4">
            <v>10749</v>
          </cell>
          <cell r="D4">
            <v>1654</v>
          </cell>
          <cell r="E4">
            <v>1475</v>
          </cell>
          <cell r="F4">
            <v>980</v>
          </cell>
          <cell r="G4">
            <v>882</v>
          </cell>
          <cell r="H4">
            <v>531</v>
          </cell>
          <cell r="I4">
            <v>747</v>
          </cell>
          <cell r="J4">
            <v>204</v>
          </cell>
          <cell r="K4">
            <v>258</v>
          </cell>
          <cell r="L4">
            <v>2150</v>
          </cell>
          <cell r="M4">
            <v>2206</v>
          </cell>
          <cell r="N4">
            <v>1336</v>
          </cell>
          <cell r="O4">
            <v>1479</v>
          </cell>
          <cell r="P4">
            <v>262</v>
          </cell>
          <cell r="Q4">
            <v>285</v>
          </cell>
          <cell r="R4">
            <v>454</v>
          </cell>
          <cell r="S4">
            <v>304</v>
          </cell>
          <cell r="T4">
            <v>29</v>
          </cell>
          <cell r="U4">
            <v>38</v>
          </cell>
          <cell r="V4">
            <v>25</v>
          </cell>
          <cell r="W4">
            <v>31</v>
          </cell>
          <cell r="X4">
            <v>2852</v>
          </cell>
          <cell r="Y4">
            <v>3033</v>
          </cell>
          <cell r="Z4">
            <v>575</v>
          </cell>
          <cell r="AA4">
            <v>496</v>
          </cell>
          <cell r="AB4">
            <v>330</v>
          </cell>
          <cell r="AC4">
            <v>359</v>
          </cell>
          <cell r="AD4">
            <v>60</v>
          </cell>
          <cell r="AE4">
            <v>117</v>
          </cell>
          <cell r="AF4">
            <v>22</v>
          </cell>
          <cell r="AG4">
            <v>50</v>
          </cell>
          <cell r="AH4">
            <v>650</v>
          </cell>
          <cell r="AI4">
            <v>750</v>
          </cell>
          <cell r="AJ4">
            <v>279</v>
          </cell>
          <cell r="AK4">
            <v>340</v>
          </cell>
          <cell r="AL4">
            <v>28</v>
          </cell>
          <cell r="AM4">
            <v>36</v>
          </cell>
          <cell r="AN4">
            <v>148</v>
          </cell>
          <cell r="AO4">
            <v>98</v>
          </cell>
          <cell r="AP4">
            <v>7</v>
          </cell>
          <cell r="AQ4">
            <v>12</v>
          </cell>
          <cell r="AR4">
            <v>6</v>
          </cell>
          <cell r="AS4">
            <v>11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январь-март 2025</v>
          </cell>
        </row>
        <row r="4">
          <cell r="B4">
            <v>1229</v>
          </cell>
          <cell r="C4">
            <v>1163</v>
          </cell>
          <cell r="D4">
            <v>88</v>
          </cell>
          <cell r="E4">
            <v>66</v>
          </cell>
          <cell r="F4">
            <v>68</v>
          </cell>
          <cell r="G4">
            <v>62</v>
          </cell>
          <cell r="H4">
            <v>89</v>
          </cell>
          <cell r="I4">
            <v>108</v>
          </cell>
          <cell r="J4">
            <v>39</v>
          </cell>
          <cell r="K4">
            <v>47</v>
          </cell>
          <cell r="L4">
            <v>297</v>
          </cell>
          <cell r="M4">
            <v>295</v>
          </cell>
          <cell r="N4">
            <v>204</v>
          </cell>
          <cell r="O4">
            <v>199</v>
          </cell>
          <cell r="P4">
            <v>64</v>
          </cell>
          <cell r="Q4">
            <v>68</v>
          </cell>
          <cell r="R4">
            <v>98</v>
          </cell>
          <cell r="S4">
            <v>55</v>
          </cell>
          <cell r="T4">
            <v>14</v>
          </cell>
          <cell r="U4">
            <v>18</v>
          </cell>
          <cell r="V4">
            <v>11</v>
          </cell>
          <cell r="W4">
            <v>13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январь-март 2025</v>
          </cell>
        </row>
        <row r="4">
          <cell r="B4">
            <v>5408</v>
          </cell>
          <cell r="C4">
            <v>5676</v>
          </cell>
          <cell r="D4">
            <v>767</v>
          </cell>
          <cell r="E4">
            <v>769</v>
          </cell>
          <cell r="F4">
            <v>437</v>
          </cell>
          <cell r="G4">
            <v>381</v>
          </cell>
          <cell r="H4">
            <v>340</v>
          </cell>
          <cell r="I4">
            <v>464</v>
          </cell>
          <cell r="J4">
            <v>133</v>
          </cell>
          <cell r="K4">
            <v>134</v>
          </cell>
          <cell r="L4">
            <v>941</v>
          </cell>
          <cell r="M4">
            <v>986</v>
          </cell>
          <cell r="N4">
            <v>641</v>
          </cell>
          <cell r="O4">
            <v>765</v>
          </cell>
          <cell r="P4">
            <v>148</v>
          </cell>
          <cell r="Q4">
            <v>149</v>
          </cell>
          <cell r="R4">
            <v>199</v>
          </cell>
          <cell r="S4">
            <v>149</v>
          </cell>
          <cell r="T4">
            <v>4</v>
          </cell>
          <cell r="U4">
            <v>8</v>
          </cell>
          <cell r="V4">
            <v>4</v>
          </cell>
          <cell r="W4">
            <v>7</v>
          </cell>
          <cell r="X4">
            <v>490</v>
          </cell>
          <cell r="Y4">
            <v>461</v>
          </cell>
          <cell r="Z4">
            <v>48</v>
          </cell>
          <cell r="AA4">
            <v>76</v>
          </cell>
          <cell r="AB4">
            <v>17</v>
          </cell>
          <cell r="AC4">
            <v>37</v>
          </cell>
          <cell r="AD4">
            <v>155</v>
          </cell>
          <cell r="AE4">
            <v>181</v>
          </cell>
          <cell r="AF4">
            <v>55</v>
          </cell>
          <cell r="AG4">
            <v>63</v>
          </cell>
          <cell r="AH4">
            <v>67</v>
          </cell>
          <cell r="AI4">
            <v>58</v>
          </cell>
          <cell r="AJ4">
            <v>29</v>
          </cell>
          <cell r="AK4">
            <v>34</v>
          </cell>
          <cell r="AL4">
            <v>8</v>
          </cell>
          <cell r="AM4">
            <v>11</v>
          </cell>
          <cell r="AN4">
            <v>27</v>
          </cell>
          <cell r="AO4">
            <v>14</v>
          </cell>
          <cell r="AP4">
            <v>1</v>
          </cell>
          <cell r="AQ4">
            <v>1</v>
          </cell>
          <cell r="AR4">
            <v>1</v>
          </cell>
          <cell r="AS4">
            <v>1</v>
          </cell>
          <cell r="AT4">
            <v>1292</v>
          </cell>
          <cell r="AU4">
            <v>1122</v>
          </cell>
          <cell r="AV4">
            <v>79</v>
          </cell>
          <cell r="AW4">
            <v>64</v>
          </cell>
          <cell r="AX4">
            <v>41</v>
          </cell>
          <cell r="AY4">
            <v>62</v>
          </cell>
          <cell r="AZ4">
            <v>21</v>
          </cell>
          <cell r="BA4">
            <v>84</v>
          </cell>
          <cell r="BB4">
            <v>20</v>
          </cell>
          <cell r="BC4">
            <v>16</v>
          </cell>
          <cell r="BD4">
            <v>427</v>
          </cell>
          <cell r="BE4">
            <v>411</v>
          </cell>
          <cell r="BF4">
            <v>270</v>
          </cell>
          <cell r="BG4">
            <v>265</v>
          </cell>
          <cell r="BH4">
            <v>31</v>
          </cell>
          <cell r="BI4">
            <v>39</v>
          </cell>
          <cell r="BJ4">
            <v>124</v>
          </cell>
          <cell r="BK4">
            <v>66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январь-март 2025</v>
          </cell>
        </row>
        <row r="4">
          <cell r="B4">
            <v>1997</v>
          </cell>
          <cell r="C4">
            <v>1680</v>
          </cell>
          <cell r="D4">
            <v>396</v>
          </cell>
          <cell r="E4">
            <v>246</v>
          </cell>
          <cell r="F4">
            <v>217</v>
          </cell>
          <cell r="G4">
            <v>187</v>
          </cell>
          <cell r="H4">
            <v>8</v>
          </cell>
          <cell r="I4">
            <v>19</v>
          </cell>
          <cell r="J4">
            <v>5</v>
          </cell>
          <cell r="K4">
            <v>7</v>
          </cell>
          <cell r="L4">
            <v>406</v>
          </cell>
          <cell r="M4">
            <v>363</v>
          </cell>
          <cell r="N4">
            <v>188</v>
          </cell>
          <cell r="O4">
            <v>163</v>
          </cell>
          <cell r="P4">
            <v>18</v>
          </cell>
          <cell r="Q4">
            <v>21</v>
          </cell>
          <cell r="R4">
            <v>87</v>
          </cell>
          <cell r="S4">
            <v>65</v>
          </cell>
          <cell r="T4">
            <v>0</v>
          </cell>
          <cell r="U4">
            <v>1</v>
          </cell>
          <cell r="V4">
            <v>0</v>
          </cell>
          <cell r="W4">
            <v>1</v>
          </cell>
          <cell r="X4">
            <v>2488</v>
          </cell>
          <cell r="Y4">
            <v>2239</v>
          </cell>
          <cell r="Z4">
            <v>258</v>
          </cell>
          <cell r="AA4">
            <v>245</v>
          </cell>
          <cell r="AB4">
            <v>109</v>
          </cell>
          <cell r="AC4">
            <v>90</v>
          </cell>
          <cell r="AD4">
            <v>105</v>
          </cell>
          <cell r="AE4">
            <v>180</v>
          </cell>
          <cell r="AF4">
            <v>38</v>
          </cell>
          <cell r="AG4">
            <v>37</v>
          </cell>
          <cell r="AH4">
            <v>481</v>
          </cell>
          <cell r="AI4">
            <v>468</v>
          </cell>
          <cell r="AJ4">
            <v>312</v>
          </cell>
          <cell r="AK4">
            <v>369</v>
          </cell>
          <cell r="AL4">
            <v>33</v>
          </cell>
          <cell r="AM4">
            <v>32</v>
          </cell>
          <cell r="AN4">
            <v>74</v>
          </cell>
          <cell r="AO4">
            <v>50</v>
          </cell>
          <cell r="AP4">
            <v>1</v>
          </cell>
          <cell r="AQ4">
            <v>3</v>
          </cell>
          <cell r="AR4">
            <v>1</v>
          </cell>
          <cell r="AS4">
            <v>4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январь-март 2025</v>
          </cell>
        </row>
        <row r="4">
          <cell r="B4">
            <v>3010</v>
          </cell>
          <cell r="C4">
            <v>2654</v>
          </cell>
          <cell r="D4">
            <v>1715</v>
          </cell>
          <cell r="E4">
            <v>1540</v>
          </cell>
          <cell r="F4">
            <v>464</v>
          </cell>
          <cell r="G4">
            <v>442</v>
          </cell>
          <cell r="H4">
            <v>432</v>
          </cell>
          <cell r="I4">
            <v>421</v>
          </cell>
          <cell r="J4">
            <v>92</v>
          </cell>
          <cell r="K4">
            <v>82</v>
          </cell>
          <cell r="L4">
            <v>156</v>
          </cell>
          <cell r="M4">
            <v>151</v>
          </cell>
          <cell r="N4">
            <v>128</v>
          </cell>
          <cell r="O4">
            <v>126</v>
          </cell>
          <cell r="P4">
            <v>3</v>
          </cell>
          <cell r="Q4">
            <v>5</v>
          </cell>
          <cell r="R4">
            <v>731</v>
          </cell>
          <cell r="S4">
            <v>795</v>
          </cell>
          <cell r="T4">
            <v>9</v>
          </cell>
          <cell r="U4">
            <v>12</v>
          </cell>
          <cell r="V4">
            <v>234</v>
          </cell>
          <cell r="W4">
            <v>201</v>
          </cell>
          <cell r="X4">
            <v>62</v>
          </cell>
          <cell r="Y4">
            <v>56</v>
          </cell>
          <cell r="Z4">
            <v>320</v>
          </cell>
          <cell r="AA4">
            <v>149</v>
          </cell>
          <cell r="AB4">
            <v>10</v>
          </cell>
          <cell r="AC4">
            <v>6</v>
          </cell>
          <cell r="AD4">
            <v>45</v>
          </cell>
          <cell r="AE4">
            <v>36</v>
          </cell>
          <cell r="AF4">
            <v>30</v>
          </cell>
          <cell r="AG4">
            <v>28</v>
          </cell>
          <cell r="AH4">
            <v>1</v>
          </cell>
          <cell r="AI4">
            <v>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январь-март 2025</v>
          </cell>
        </row>
        <row r="4">
          <cell r="B4">
            <v>86</v>
          </cell>
          <cell r="C4">
            <v>66</v>
          </cell>
          <cell r="D4">
            <v>2</v>
          </cell>
          <cell r="E4">
            <v>4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149</v>
          </cell>
          <cell r="K4">
            <v>208</v>
          </cell>
          <cell r="L4">
            <v>2</v>
          </cell>
          <cell r="M4">
            <v>2</v>
          </cell>
          <cell r="N4">
            <v>2</v>
          </cell>
          <cell r="O4">
            <v>6</v>
          </cell>
          <cell r="P4">
            <v>4</v>
          </cell>
          <cell r="Q4">
            <v>3</v>
          </cell>
          <cell r="R4">
            <v>155</v>
          </cell>
          <cell r="S4">
            <v>271</v>
          </cell>
          <cell r="T4">
            <v>0</v>
          </cell>
          <cell r="U4">
            <v>0</v>
          </cell>
          <cell r="V4">
            <v>0</v>
          </cell>
          <cell r="W4">
            <v>5</v>
          </cell>
          <cell r="X4">
            <v>0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2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18</v>
          </cell>
          <cell r="AS4">
            <v>21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25</v>
          </cell>
          <cell r="AY4">
            <v>16</v>
          </cell>
          <cell r="AZ4">
            <v>0</v>
          </cell>
          <cell r="BA4">
            <v>0</v>
          </cell>
          <cell r="BB4">
            <v>22</v>
          </cell>
          <cell r="BC4">
            <v>23</v>
          </cell>
          <cell r="BD4">
            <v>0</v>
          </cell>
          <cell r="BE4">
            <v>0</v>
          </cell>
          <cell r="BF4">
            <v>62</v>
          </cell>
          <cell r="BG4">
            <v>57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6</v>
          </cell>
          <cell r="BW4">
            <v>5</v>
          </cell>
          <cell r="BX4">
            <v>20</v>
          </cell>
          <cell r="BY4">
            <v>30</v>
          </cell>
          <cell r="BZ4">
            <v>43</v>
          </cell>
          <cell r="CA4">
            <v>49</v>
          </cell>
          <cell r="CB4">
            <v>66</v>
          </cell>
          <cell r="CC4">
            <v>47</v>
          </cell>
          <cell r="CD4">
            <v>1</v>
          </cell>
          <cell r="CE4">
            <v>0</v>
          </cell>
          <cell r="CF4">
            <v>2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1</v>
          </cell>
          <cell r="CL4">
            <v>3</v>
          </cell>
          <cell r="CM4">
            <v>0</v>
          </cell>
          <cell r="CN4">
            <v>8</v>
          </cell>
          <cell r="CO4">
            <v>12</v>
          </cell>
          <cell r="CP4">
            <v>18</v>
          </cell>
          <cell r="CQ4">
            <v>12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1</v>
          </cell>
          <cell r="DC4">
            <v>2</v>
          </cell>
          <cell r="DD4">
            <v>3</v>
          </cell>
          <cell r="DE4">
            <v>5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3</v>
          </cell>
          <cell r="EC4">
            <v>3</v>
          </cell>
          <cell r="ED4">
            <v>2</v>
          </cell>
          <cell r="EE4">
            <v>0</v>
          </cell>
          <cell r="EF4">
            <v>1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8" xr16:uid="{A3336FB5-6104-4963-888E-800477CE2762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6" xr16:uid="{72310A34-7C1C-4162-A88D-3FF864B1AE6D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8F38F1DE-05E2-4814-9693-0A2D052D8D42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20" xr16:uid="{67ED023B-7EB7-4D0E-AC98-F51F7094BDD4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7" xr16:uid="{233C76E6-4AE1-42EE-A083-6683F4AC4B25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9BF795E1-B0AE-480A-84CB-E05C492091E6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26" xr16:uid="{00000000-0016-0000-0100-000000000000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5" xr16:uid="{1ABC4BBE-C669-43E2-BD5C-418D17B6CE4F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7FDEC0AE-45F1-40D6-92B0-111B57E7B72C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9" xr16:uid="{0D9D1B0E-AB41-45AC-B858-95E798046383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4.xml"/><Relationship Id="rId3" Type="http://schemas.openxmlformats.org/officeDocument/2006/relationships/queryTable" Target="../queryTables/queryTable9.xml"/><Relationship Id="rId7" Type="http://schemas.openxmlformats.org/officeDocument/2006/relationships/queryTable" Target="../queryTables/queryTable13.xml"/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2.xml"/><Relationship Id="rId5" Type="http://schemas.openxmlformats.org/officeDocument/2006/relationships/queryTable" Target="../queryTables/queryTable11.xml"/><Relationship Id="rId4" Type="http://schemas.openxmlformats.org/officeDocument/2006/relationships/queryTable" Target="../queryTables/queryTable1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1.xml"/><Relationship Id="rId3" Type="http://schemas.openxmlformats.org/officeDocument/2006/relationships/queryTable" Target="../queryTables/queryTable16.xml"/><Relationship Id="rId7" Type="http://schemas.openxmlformats.org/officeDocument/2006/relationships/queryTable" Target="../queryTables/queryTable20.xml"/><Relationship Id="rId2" Type="http://schemas.openxmlformats.org/officeDocument/2006/relationships/queryTable" Target="../queryTables/queryTable15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19.xml"/><Relationship Id="rId5" Type="http://schemas.openxmlformats.org/officeDocument/2006/relationships/queryTable" Target="../queryTables/queryTable18.xml"/><Relationship Id="rId4" Type="http://schemas.openxmlformats.org/officeDocument/2006/relationships/queryTable" Target="../queryTables/queryTable1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topLeftCell="A13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январь-март 2025</v>
      </c>
      <c r="B1" s="72"/>
      <c r="C1" s="72"/>
      <c r="D1" s="72"/>
      <c r="E1" s="72"/>
    </row>
    <row r="2" spans="1:5" s="31" customFormat="1" ht="22.5" customHeight="1" x14ac:dyDescent="0.2">
      <c r="A2" s="76" t="s">
        <v>196</v>
      </c>
      <c r="B2" s="76"/>
      <c r="C2" s="76"/>
      <c r="D2" s="76"/>
      <c r="E2" s="76"/>
    </row>
    <row r="3" spans="1:5" s="30" customFormat="1" ht="22.5" customHeight="1" x14ac:dyDescent="0.2">
      <c r="A3" s="71" t="s">
        <v>92</v>
      </c>
      <c r="B3" s="71"/>
      <c r="C3" s="66">
        <v>2025</v>
      </c>
      <c r="D3" s="66">
        <v>2024</v>
      </c>
      <c r="E3" s="66" t="s">
        <v>93</v>
      </c>
    </row>
    <row r="4" spans="1:5" s="31" customFormat="1" ht="45" customHeight="1" x14ac:dyDescent="0.2">
      <c r="A4" s="75" t="s">
        <v>197</v>
      </c>
      <c r="B4" s="75"/>
      <c r="C4" s="58">
        <f>'[5]Республика Алтай'!B4</f>
        <v>3010</v>
      </c>
      <c r="D4" s="58">
        <f>'[5]Республика Алтай'!C4</f>
        <v>2654</v>
      </c>
      <c r="E4" s="59">
        <f t="shared" ref="E4:E15" si="0">C4*100/D4-100</f>
        <v>13.413715146948007</v>
      </c>
    </row>
    <row r="5" spans="1:5" s="31" customFormat="1" ht="36" customHeight="1" x14ac:dyDescent="0.2">
      <c r="A5" s="75" t="s">
        <v>198</v>
      </c>
      <c r="B5" s="75"/>
      <c r="C5" s="58">
        <f>'[5]Республика Алтай'!D4</f>
        <v>1715</v>
      </c>
      <c r="D5" s="58">
        <f>'[5]Республика Алтай'!E4</f>
        <v>1540</v>
      </c>
      <c r="E5" s="59">
        <f t="shared" si="0"/>
        <v>11.36363636363636</v>
      </c>
    </row>
    <row r="6" spans="1:5" s="31" customFormat="1" ht="32.25" customHeight="1" x14ac:dyDescent="0.2">
      <c r="A6" s="75" t="s">
        <v>199</v>
      </c>
      <c r="B6" s="75"/>
      <c r="C6" s="58">
        <f>'[5]Республика Алтай'!F4</f>
        <v>464</v>
      </c>
      <c r="D6" s="58">
        <f>'[5]Республика Алтай'!G4</f>
        <v>442</v>
      </c>
      <c r="E6" s="59">
        <f t="shared" si="0"/>
        <v>4.9773755656108563</v>
      </c>
    </row>
    <row r="7" spans="1:5" s="31" customFormat="1" ht="32.25" customHeight="1" x14ac:dyDescent="0.2">
      <c r="A7" s="77" t="s">
        <v>200</v>
      </c>
      <c r="B7" s="78"/>
      <c r="C7" s="58">
        <f>'[5]Республика Алтай'!H4</f>
        <v>432</v>
      </c>
      <c r="D7" s="58">
        <f>'[5]Республика Алтай'!I4</f>
        <v>421</v>
      </c>
      <c r="E7" s="59">
        <f t="shared" si="0"/>
        <v>2.6128266033254164</v>
      </c>
    </row>
    <row r="8" spans="1:5" s="31" customFormat="1" ht="32.25" customHeight="1" x14ac:dyDescent="0.2">
      <c r="A8" s="75" t="s">
        <v>201</v>
      </c>
      <c r="B8" s="75"/>
      <c r="C8" s="58">
        <f>'[5]Республика Алтай'!J4</f>
        <v>92</v>
      </c>
      <c r="D8" s="58">
        <f>'[5]Республика Алтай'!K4</f>
        <v>82</v>
      </c>
      <c r="E8" s="59">
        <f t="shared" si="0"/>
        <v>12.195121951219505</v>
      </c>
    </row>
    <row r="9" spans="1:5" s="31" customFormat="1" ht="20.25" customHeight="1" x14ac:dyDescent="0.2">
      <c r="A9" s="75" t="s">
        <v>202</v>
      </c>
      <c r="B9" s="75"/>
      <c r="C9" s="58">
        <f>'[5]Республика Алтай'!L4</f>
        <v>156</v>
      </c>
      <c r="D9" s="58">
        <f>'[5]Республика Алтай'!M4</f>
        <v>151</v>
      </c>
      <c r="E9" s="59">
        <f t="shared" si="0"/>
        <v>3.3112582781457007</v>
      </c>
    </row>
    <row r="10" spans="1:5" ht="19.5" customHeight="1" x14ac:dyDescent="0.2">
      <c r="A10" s="60"/>
      <c r="B10" s="60" t="s">
        <v>101</v>
      </c>
      <c r="C10" s="61">
        <f>C9/C8*100</f>
        <v>169.56521739130434</v>
      </c>
      <c r="D10" s="61">
        <f>D9/D8*100</f>
        <v>184.14634146341464</v>
      </c>
      <c r="E10" s="62">
        <f>C10*100/D10-100</f>
        <v>-7.9182263173049279</v>
      </c>
    </row>
    <row r="11" spans="1:5" s="31" customFormat="1" ht="45" customHeight="1" x14ac:dyDescent="0.2">
      <c r="A11" s="77" t="s">
        <v>203</v>
      </c>
      <c r="B11" s="78"/>
      <c r="C11" s="58">
        <f>'[5]Республика Алтай'!N4</f>
        <v>128</v>
      </c>
      <c r="D11" s="58">
        <f>'[5]Республика Алтай'!O4</f>
        <v>126</v>
      </c>
      <c r="E11" s="59">
        <f t="shared" si="0"/>
        <v>1.5873015873015817</v>
      </c>
    </row>
    <row r="12" spans="1:5" s="31" customFormat="1" ht="39" customHeight="1" x14ac:dyDescent="0.2">
      <c r="A12" s="75" t="s">
        <v>204</v>
      </c>
      <c r="B12" s="75"/>
      <c r="C12" s="58">
        <f>'[5]Республика Алтай'!P4</f>
        <v>3</v>
      </c>
      <c r="D12" s="58">
        <f>'[5]Республика Алтай'!Q4</f>
        <v>5</v>
      </c>
      <c r="E12" s="59">
        <f t="shared" si="0"/>
        <v>-40</v>
      </c>
    </row>
    <row r="13" spans="1:5" s="31" customFormat="1" ht="33.75" customHeight="1" x14ac:dyDescent="0.2">
      <c r="A13" s="75" t="s">
        <v>205</v>
      </c>
      <c r="B13" s="75"/>
      <c r="C13" s="58">
        <f>'[5]Республика Алтай'!R4</f>
        <v>731</v>
      </c>
      <c r="D13" s="58">
        <f>'[5]Республика Алтай'!S4</f>
        <v>795</v>
      </c>
      <c r="E13" s="59">
        <f t="shared" si="0"/>
        <v>-8.0503144654088032</v>
      </c>
    </row>
    <row r="14" spans="1:5" s="31" customFormat="1" ht="32.25" customHeight="1" x14ac:dyDescent="0.2">
      <c r="A14" s="79" t="s">
        <v>206</v>
      </c>
      <c r="B14" s="79"/>
      <c r="C14" s="58">
        <f>'[5]Республика Алтай'!T4</f>
        <v>9</v>
      </c>
      <c r="D14" s="58">
        <f>'[5]Республика Алтай'!U4</f>
        <v>12</v>
      </c>
      <c r="E14" s="59">
        <f t="shared" si="0"/>
        <v>-25</v>
      </c>
    </row>
    <row r="15" spans="1:5" s="31" customFormat="1" ht="32.25" customHeight="1" x14ac:dyDescent="0.2">
      <c r="A15" s="75" t="s">
        <v>207</v>
      </c>
      <c r="B15" s="75"/>
      <c r="C15" s="58">
        <f>'[5]Республика Алтай'!V4</f>
        <v>234</v>
      </c>
      <c r="D15" s="58">
        <f>'[5]Республика Алтай'!W4</f>
        <v>201</v>
      </c>
      <c r="E15" s="59">
        <f t="shared" si="0"/>
        <v>16.417910447761187</v>
      </c>
    </row>
    <row r="16" spans="1:5" s="31" customFormat="1" ht="27" customHeight="1" x14ac:dyDescent="0.2">
      <c r="A16" s="80" t="s">
        <v>208</v>
      </c>
      <c r="B16" s="80"/>
      <c r="C16" s="80"/>
      <c r="D16" s="80"/>
      <c r="E16" s="80"/>
    </row>
    <row r="17" spans="1:5" s="31" customFormat="1" ht="27" customHeight="1" x14ac:dyDescent="0.2">
      <c r="A17" s="71" t="s">
        <v>92</v>
      </c>
      <c r="B17" s="71"/>
      <c r="C17" s="66">
        <v>2025</v>
      </c>
      <c r="D17" s="66">
        <v>2024</v>
      </c>
      <c r="E17" s="66" t="s">
        <v>93</v>
      </c>
    </row>
    <row r="18" spans="1:5" s="31" customFormat="1" ht="20.25" customHeight="1" x14ac:dyDescent="0.2">
      <c r="A18" s="75" t="s">
        <v>209</v>
      </c>
      <c r="B18" s="75"/>
      <c r="C18" s="58">
        <f>'[5]Республика Алтай'!X4</f>
        <v>62</v>
      </c>
      <c r="D18" s="58">
        <f>'[5]Республика Алтай'!Y4</f>
        <v>56</v>
      </c>
      <c r="E18" s="59">
        <f t="shared" ref="E18:E22" si="1">C18*100/D18-100</f>
        <v>10.714285714285708</v>
      </c>
    </row>
    <row r="19" spans="1:5" s="31" customFormat="1" ht="20.25" customHeight="1" x14ac:dyDescent="0.2">
      <c r="A19" s="77" t="s">
        <v>94</v>
      </c>
      <c r="B19" s="78"/>
      <c r="C19" s="58">
        <f>'[5]Республика Алтай'!Z4</f>
        <v>320</v>
      </c>
      <c r="D19" s="58">
        <f>'[5]Республика Алтай'!AA4</f>
        <v>149</v>
      </c>
      <c r="E19" s="59">
        <f t="shared" si="1"/>
        <v>114.76510067114094</v>
      </c>
    </row>
    <row r="20" spans="1:5" s="31" customFormat="1" ht="20.25" customHeight="1" x14ac:dyDescent="0.2">
      <c r="A20" s="77" t="s">
        <v>95</v>
      </c>
      <c r="B20" s="78"/>
      <c r="C20" s="58">
        <f>'[5]Республика Алтай'!AB4</f>
        <v>10</v>
      </c>
      <c r="D20" s="58">
        <f>'[5]Республика Алтай'!AC4</f>
        <v>6</v>
      </c>
      <c r="E20" s="59">
        <f t="shared" si="1"/>
        <v>66.666666666666657</v>
      </c>
    </row>
    <row r="21" spans="1:5" s="31" customFormat="1" ht="20.25" customHeight="1" x14ac:dyDescent="0.2">
      <c r="A21" s="75" t="s">
        <v>99</v>
      </c>
      <c r="B21" s="75"/>
      <c r="C21" s="58">
        <f>'[5]Республика Алтай'!AD4</f>
        <v>45</v>
      </c>
      <c r="D21" s="58">
        <f>'[5]Республика Алтай'!AE4</f>
        <v>36</v>
      </c>
      <c r="E21" s="59">
        <f t="shared" si="1"/>
        <v>25</v>
      </c>
    </row>
    <row r="22" spans="1:5" s="31" customFormat="1" ht="33.75" customHeight="1" x14ac:dyDescent="0.2">
      <c r="A22" s="75" t="s">
        <v>210</v>
      </c>
      <c r="B22" s="75"/>
      <c r="C22" s="58">
        <f>'[5]Республика Алтай'!AF4</f>
        <v>30</v>
      </c>
      <c r="D22" s="58">
        <f>'[5]Республика Алтай'!AG4</f>
        <v>28</v>
      </c>
      <c r="E22" s="59">
        <f t="shared" si="1"/>
        <v>7.1428571428571388</v>
      </c>
    </row>
    <row r="23" spans="1:5" ht="19.5" customHeight="1" x14ac:dyDescent="0.2">
      <c r="A23" s="60"/>
      <c r="B23" s="60" t="s">
        <v>101</v>
      </c>
      <c r="C23" s="61">
        <f>C22/C21*100</f>
        <v>66.666666666666657</v>
      </c>
      <c r="D23" s="61">
        <f>D22/D21*100</f>
        <v>77.777777777777786</v>
      </c>
      <c r="E23" s="62">
        <f>C23*100/D23-100</f>
        <v>-14.285714285714306</v>
      </c>
    </row>
    <row r="24" spans="1:5" s="31" customFormat="1" ht="34.5" customHeight="1" x14ac:dyDescent="0.2">
      <c r="A24" s="68" t="s">
        <v>327</v>
      </c>
      <c r="B24" s="68"/>
      <c r="C24" s="58">
        <f>'[5]Республика Алтай'!AH4</f>
        <v>1</v>
      </c>
      <c r="D24" s="58">
        <f>'[5]Республика Алтай'!AI4</f>
        <v>0</v>
      </c>
      <c r="E24" s="59">
        <v>100</v>
      </c>
    </row>
  </sheetData>
  <mergeCells count="22"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zoomScale="85" zoomScaleNormal="100" zoomScaleSheetLayoutView="85" workbookViewId="0">
      <selection sqref="A1:E51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1" t="str">
        <f>'[6]Республика Алтай'!A1</f>
        <v>январь-март 2025</v>
      </c>
      <c r="B1" s="81"/>
      <c r="C1" s="81"/>
      <c r="D1" s="81"/>
      <c r="E1" s="81"/>
    </row>
    <row r="2" spans="1:5" s="31" customFormat="1" ht="15.75" customHeight="1" x14ac:dyDescent="0.2">
      <c r="A2" s="80" t="s">
        <v>283</v>
      </c>
      <c r="B2" s="80"/>
      <c r="C2" s="80"/>
      <c r="D2" s="80"/>
      <c r="E2" s="80"/>
    </row>
    <row r="3" spans="1:5" s="31" customFormat="1" ht="15.75" customHeight="1" x14ac:dyDescent="0.2">
      <c r="A3" s="71" t="s">
        <v>92</v>
      </c>
      <c r="B3" s="71"/>
      <c r="C3" s="66">
        <v>2025</v>
      </c>
      <c r="D3" s="66">
        <v>2024</v>
      </c>
      <c r="E3" s="66" t="s">
        <v>93</v>
      </c>
    </row>
    <row r="4" spans="1:5" s="31" customFormat="1" ht="20.25" customHeight="1" x14ac:dyDescent="0.2">
      <c r="A4" s="75" t="s">
        <v>284</v>
      </c>
      <c r="B4" s="75"/>
      <c r="C4" s="58">
        <f>'[6]Республика Алтай'!B4+'[6]Республика Алтай'!D4+'[6]Республика Алтай'!F4+'[6]Республика Алтай'!H4</f>
        <v>88</v>
      </c>
      <c r="D4" s="58">
        <f>'[6]Республика Алтай'!C4+'[6]Республика Алтай'!E4+'[6]Республика Алтай'!G4+'[6]Республика Алтай'!I4</f>
        <v>70</v>
      </c>
      <c r="E4" s="59">
        <f t="shared" ref="E4:E51" si="0">C4*100/D4-100</f>
        <v>25.714285714285708</v>
      </c>
    </row>
    <row r="5" spans="1:5" s="31" customFormat="1" ht="20.25" customHeight="1" x14ac:dyDescent="0.2">
      <c r="A5" s="77" t="s">
        <v>285</v>
      </c>
      <c r="B5" s="78"/>
      <c r="C5" s="58">
        <f>'[6]Республика Алтай'!J4+'[6]Республика Алтай'!L4+'[6]Республика Алтай'!N4+'[6]Республика Алтай'!P4</f>
        <v>157</v>
      </c>
      <c r="D5" s="58">
        <f>'[6]Республика Алтай'!K4+'[6]Республика Алтай'!M4+'[6]Республика Алтай'!O4+'[6]Республика Алтай'!Q4</f>
        <v>219</v>
      </c>
      <c r="E5" s="59">
        <f t="shared" si="0"/>
        <v>-28.310502283105023</v>
      </c>
    </row>
    <row r="6" spans="1:5" s="31" customFormat="1" ht="20.25" customHeight="1" x14ac:dyDescent="0.2">
      <c r="A6" s="77" t="s">
        <v>286</v>
      </c>
      <c r="B6" s="78"/>
      <c r="C6" s="58">
        <f>'[6]Республика Алтай'!R4+'[6]Республика Алтай'!T4+'[6]Республика Алтай'!V4+'[6]Республика Алтай'!X4</f>
        <v>155</v>
      </c>
      <c r="D6" s="58">
        <f>'[6]Республика Алтай'!S4+'[6]Республика Алтай'!U4+'[6]Республика Алтай'!W4+'[6]Республика Алтай'!Y4</f>
        <v>277</v>
      </c>
      <c r="E6" s="59">
        <f t="shared" si="0"/>
        <v>-44.04332129963899</v>
      </c>
    </row>
    <row r="7" spans="1:5" s="31" customFormat="1" ht="20.25" customHeight="1" x14ac:dyDescent="0.2">
      <c r="A7" s="77" t="s">
        <v>287</v>
      </c>
      <c r="B7" s="78"/>
      <c r="C7" s="58">
        <f>'[6]Республика Алтай'!Z4+'[6]Республика Алтай'!AB4+'[6]Республика Алтай'!AD4+'[6]Республика Алтай'!AF4</f>
        <v>1</v>
      </c>
      <c r="D7" s="58">
        <f>'[6]Республика Алтай'!AA4+'[6]Республика Алтай'!AC4+'[6]Республика Алтай'!AE4+'[6]Республика Алтай'!AG4</f>
        <v>0</v>
      </c>
      <c r="E7" s="59">
        <v>100</v>
      </c>
    </row>
    <row r="8" spans="1:5" s="31" customFormat="1" ht="20.25" x14ac:dyDescent="0.2">
      <c r="A8" s="77" t="s">
        <v>288</v>
      </c>
      <c r="B8" s="78"/>
      <c r="C8" s="58">
        <f>'[6]Республика Алтай'!AH4+'[6]Республика Алтай'!AJ4+'[6]Республика Алтай'!AL4</f>
        <v>2</v>
      </c>
      <c r="D8" s="58">
        <f>'[6]Республика Алтай'!AI4+'[6]Республика Алтай'!AK4+'[6]Республика Алтай'!AM4</f>
        <v>0</v>
      </c>
      <c r="E8" s="59">
        <v>100</v>
      </c>
    </row>
    <row r="9" spans="1:5" s="31" customFormat="1" ht="20.25" x14ac:dyDescent="0.2">
      <c r="A9" s="77" t="s">
        <v>289</v>
      </c>
      <c r="B9" s="78"/>
      <c r="C9" s="58">
        <f>'[6]Республика Алтай'!AR4+'[6]Республика Алтай'!AT4</f>
        <v>18</v>
      </c>
      <c r="D9" s="58">
        <f>'[6]Республика Алтай'!AS4+'[6]Республика Алтай'!AU4</f>
        <v>21</v>
      </c>
      <c r="E9" s="59">
        <f t="shared" si="0"/>
        <v>-14.285714285714292</v>
      </c>
    </row>
    <row r="10" spans="1:5" s="31" customFormat="1" ht="20.25" x14ac:dyDescent="0.2">
      <c r="A10" s="77" t="s">
        <v>290</v>
      </c>
      <c r="B10" s="78"/>
      <c r="C10" s="58">
        <f>'[6]Республика Алтай'!AN4+'[6]Республика Алтай'!AP4</f>
        <v>0</v>
      </c>
      <c r="D10" s="58">
        <f>'[6]Республика Алтай'!AO4+'[6]Республика Алтай'!AQ4</f>
        <v>0</v>
      </c>
      <c r="E10" s="59">
        <v>0</v>
      </c>
    </row>
    <row r="11" spans="1:5" s="31" customFormat="1" x14ac:dyDescent="0.2">
      <c r="A11" s="63"/>
      <c r="B11" s="63"/>
      <c r="C11" s="63"/>
      <c r="D11" s="63"/>
      <c r="E11" s="63"/>
    </row>
    <row r="12" spans="1:5" s="31" customFormat="1" ht="20.25" x14ac:dyDescent="0.2">
      <c r="A12" s="75" t="s">
        <v>291</v>
      </c>
      <c r="B12" s="75"/>
      <c r="C12" s="58">
        <f>'[6]Республика Алтай'!AV4+'[6]Республика Алтай'!AX4</f>
        <v>25</v>
      </c>
      <c r="D12" s="58">
        <f>'[6]Республика Алтай'!AW4+'[6]Республика Алтай'!AY4</f>
        <v>16</v>
      </c>
      <c r="E12" s="59">
        <f t="shared" si="0"/>
        <v>56.25</v>
      </c>
    </row>
    <row r="13" spans="1:5" s="31" customFormat="1" ht="20.25" x14ac:dyDescent="0.2">
      <c r="A13" s="77" t="s">
        <v>292</v>
      </c>
      <c r="B13" s="78"/>
      <c r="C13" s="58">
        <f>'[6]Республика Алтай'!AZ4+'[6]Республика Алтай'!BB4</f>
        <v>22</v>
      </c>
      <c r="D13" s="58">
        <f>'[6]Республика Алтай'!BA4+'[6]Республика Алтай'!BC4</f>
        <v>23</v>
      </c>
      <c r="E13" s="59">
        <f t="shared" si="0"/>
        <v>-4.3478260869565162</v>
      </c>
    </row>
    <row r="14" spans="1:5" s="31" customFormat="1" ht="20.25" x14ac:dyDescent="0.2">
      <c r="A14" s="77" t="s">
        <v>293</v>
      </c>
      <c r="B14" s="78"/>
      <c r="C14" s="58">
        <f>'[6]Республика Алтай'!BD4+'[6]Республика Алтай'!BF4</f>
        <v>62</v>
      </c>
      <c r="D14" s="58">
        <f>'[6]Республика Алтай'!BE4+'[6]Республика Алтай'!BG4</f>
        <v>57</v>
      </c>
      <c r="E14" s="59">
        <f t="shared" si="0"/>
        <v>8.771929824561397</v>
      </c>
    </row>
    <row r="15" spans="1:5" s="31" customFormat="1" ht="20.25" x14ac:dyDescent="0.2">
      <c r="A15" s="77" t="s">
        <v>294</v>
      </c>
      <c r="B15" s="78"/>
      <c r="C15" s="58">
        <f>'[6]Республика Алтай'!BH4+'[6]Республика Алтай'!BJ4</f>
        <v>0</v>
      </c>
      <c r="D15" s="58">
        <f>'[6]Республика Алтай'!BI4+'[6]Республика Алтай'!BK4</f>
        <v>0</v>
      </c>
      <c r="E15" s="59">
        <v>0</v>
      </c>
    </row>
    <row r="16" spans="1:5" s="31" customFormat="1" ht="20.25" x14ac:dyDescent="0.2">
      <c r="A16" s="77" t="s">
        <v>295</v>
      </c>
      <c r="B16" s="78"/>
      <c r="C16" s="58">
        <f>'[6]Республика Алтай'!BL4+'[6]Республика Алтай'!BN4</f>
        <v>0</v>
      </c>
      <c r="D16" s="58">
        <f>'[6]Республика Алтай'!BM4+'[6]Республика Алтай'!BO4</f>
        <v>0</v>
      </c>
      <c r="E16" s="59">
        <v>0</v>
      </c>
    </row>
    <row r="17" spans="1:5" s="31" customFormat="1" ht="20.25" x14ac:dyDescent="0.2">
      <c r="A17" s="77" t="s">
        <v>296</v>
      </c>
      <c r="B17" s="78"/>
      <c r="C17" s="58">
        <f>'[6]Республика Алтай'!BT4+'[6]Республика Алтай'!BV4</f>
        <v>6</v>
      </c>
      <c r="D17" s="58">
        <f>'[6]Республика Алтай'!BU4+'[6]Республика Алтай'!BW4</f>
        <v>5</v>
      </c>
      <c r="E17" s="59">
        <f t="shared" si="0"/>
        <v>20</v>
      </c>
    </row>
    <row r="18" spans="1:5" s="31" customFormat="1" ht="20.25" x14ac:dyDescent="0.2">
      <c r="A18" s="77" t="s">
        <v>297</v>
      </c>
      <c r="B18" s="78"/>
      <c r="C18" s="58">
        <f>'[6]Республика Алтай'!BP4+'[6]Республика Алтай'!BR4</f>
        <v>0</v>
      </c>
      <c r="D18" s="58">
        <f>'[6]Республика Алтай'!BQ4+'[6]Республика Алтай'!BS4</f>
        <v>0</v>
      </c>
      <c r="E18" s="59">
        <v>0</v>
      </c>
    </row>
    <row r="19" spans="1:5" s="31" customFormat="1" x14ac:dyDescent="0.2">
      <c r="A19" s="63"/>
      <c r="B19" s="63"/>
      <c r="C19" s="63"/>
      <c r="D19" s="63"/>
      <c r="E19" s="63"/>
    </row>
    <row r="20" spans="1:5" s="31" customFormat="1" ht="20.25" customHeight="1" x14ac:dyDescent="0.2">
      <c r="A20" s="75" t="s">
        <v>298</v>
      </c>
      <c r="B20" s="75"/>
      <c r="C20" s="58">
        <f>'[6]Республика Алтай'!BX4</f>
        <v>20</v>
      </c>
      <c r="D20" s="58">
        <f>'[6]Республика Алтай'!BY4</f>
        <v>30</v>
      </c>
      <c r="E20" s="59">
        <f t="shared" ref="E20:E22" si="1">C20*100/D20-100</f>
        <v>-33.333333333333329</v>
      </c>
    </row>
    <row r="21" spans="1:5" s="31" customFormat="1" ht="20.25" customHeight="1" x14ac:dyDescent="0.2">
      <c r="A21" s="77" t="s">
        <v>299</v>
      </c>
      <c r="B21" s="78"/>
      <c r="C21" s="58">
        <f>'[6]Республика Алтай'!BZ4</f>
        <v>43</v>
      </c>
      <c r="D21" s="58">
        <f>'[6]Республика Алтай'!CA4</f>
        <v>49</v>
      </c>
      <c r="E21" s="59">
        <f t="shared" si="1"/>
        <v>-12.244897959183675</v>
      </c>
    </row>
    <row r="22" spans="1:5" s="31" customFormat="1" ht="20.25" customHeight="1" x14ac:dyDescent="0.2">
      <c r="A22" s="77" t="s">
        <v>300</v>
      </c>
      <c r="B22" s="78"/>
      <c r="C22" s="58">
        <f>'[6]Республика Алтай'!CB4</f>
        <v>66</v>
      </c>
      <c r="D22" s="58">
        <f>'[6]Республика Алтай'!CC4</f>
        <v>47</v>
      </c>
      <c r="E22" s="59">
        <f t="shared" si="1"/>
        <v>40.425531914893611</v>
      </c>
    </row>
    <row r="23" spans="1:5" s="31" customFormat="1" ht="20.25" customHeight="1" x14ac:dyDescent="0.2">
      <c r="A23" s="75" t="s">
        <v>301</v>
      </c>
      <c r="B23" s="75"/>
      <c r="C23" s="58">
        <f>'[6]Республика Алтай'!CD4</f>
        <v>1</v>
      </c>
      <c r="D23" s="58">
        <f>'[6]Республика Алтай'!CE4</f>
        <v>0</v>
      </c>
      <c r="E23" s="59">
        <v>100</v>
      </c>
    </row>
    <row r="24" spans="1:5" s="31" customFormat="1" ht="20.25" customHeight="1" x14ac:dyDescent="0.2">
      <c r="A24" s="75" t="s">
        <v>302</v>
      </c>
      <c r="B24" s="75"/>
      <c r="C24" s="58">
        <f>'[6]Республика Алтай'!CF4</f>
        <v>2</v>
      </c>
      <c r="D24" s="58">
        <f>'[6]Республика Алтай'!CG4</f>
        <v>0</v>
      </c>
      <c r="E24" s="59">
        <v>100</v>
      </c>
    </row>
    <row r="25" spans="1:5" s="31" customFormat="1" ht="20.25" customHeight="1" x14ac:dyDescent="0.2">
      <c r="A25" s="77" t="s">
        <v>303</v>
      </c>
      <c r="B25" s="78"/>
      <c r="C25" s="58">
        <f>'[6]Республика Алтай'!CJ4</f>
        <v>0</v>
      </c>
      <c r="D25" s="58">
        <f>'[6]Республика Алтай'!CK4</f>
        <v>1</v>
      </c>
      <c r="E25" s="59">
        <f t="shared" si="0"/>
        <v>-100</v>
      </c>
    </row>
    <row r="26" spans="1:5" s="31" customFormat="1" ht="20.25" customHeight="1" x14ac:dyDescent="0.2">
      <c r="A26" s="77" t="s">
        <v>304</v>
      </c>
      <c r="B26" s="78"/>
      <c r="C26" s="58">
        <f>'[6]Республика Алтай'!CH4</f>
        <v>0</v>
      </c>
      <c r="D26" s="58">
        <f>'[6]Республика Алтай'!CI4</f>
        <v>0</v>
      </c>
      <c r="E26" s="59">
        <v>0</v>
      </c>
    </row>
    <row r="27" spans="1:5" s="31" customFormat="1" ht="20.25" customHeight="1" x14ac:dyDescent="0.2">
      <c r="A27" s="63"/>
      <c r="B27" s="63"/>
      <c r="C27" s="63"/>
      <c r="D27" s="63"/>
      <c r="E27" s="63"/>
    </row>
    <row r="28" spans="1:5" s="31" customFormat="1" ht="20.25" customHeight="1" x14ac:dyDescent="0.2">
      <c r="A28" s="75" t="s">
        <v>305</v>
      </c>
      <c r="B28" s="75"/>
      <c r="C28" s="58">
        <f>'[6]Республика Алтай'!CL4</f>
        <v>3</v>
      </c>
      <c r="D28" s="58">
        <f>'[6]Республика Алтай'!CM4</f>
        <v>0</v>
      </c>
      <c r="E28" s="59">
        <v>100</v>
      </c>
    </row>
    <row r="29" spans="1:5" s="31" customFormat="1" ht="20.25" customHeight="1" x14ac:dyDescent="0.2">
      <c r="A29" s="77" t="s">
        <v>306</v>
      </c>
      <c r="B29" s="78"/>
      <c r="C29" s="58">
        <f>'[6]Республика Алтай'!CN4</f>
        <v>8</v>
      </c>
      <c r="D29" s="58">
        <f>'[6]Республика Алтай'!CO4</f>
        <v>12</v>
      </c>
      <c r="E29" s="59">
        <f t="shared" ref="E29:E30" si="2">C29*100/D29-100</f>
        <v>-33.333333333333329</v>
      </c>
    </row>
    <row r="30" spans="1:5" s="31" customFormat="1" ht="20.25" customHeight="1" x14ac:dyDescent="0.2">
      <c r="A30" s="77" t="s">
        <v>307</v>
      </c>
      <c r="B30" s="78"/>
      <c r="C30" s="58">
        <f>'[6]Республика Алтай'!CP4</f>
        <v>18</v>
      </c>
      <c r="D30" s="58">
        <f>'[6]Республика Алтай'!CQ4</f>
        <v>12</v>
      </c>
      <c r="E30" s="59">
        <f t="shared" si="2"/>
        <v>50</v>
      </c>
    </row>
    <row r="31" spans="1:5" s="31" customFormat="1" ht="20.25" customHeight="1" x14ac:dyDescent="0.2">
      <c r="A31" s="75" t="s">
        <v>308</v>
      </c>
      <c r="B31" s="75"/>
      <c r="C31" s="58">
        <f>'[6]Республика Алтай'!CR4</f>
        <v>0</v>
      </c>
      <c r="D31" s="58">
        <f>'[6]Республика Алтай'!CS4</f>
        <v>0</v>
      </c>
      <c r="E31" s="59">
        <v>0</v>
      </c>
    </row>
    <row r="32" spans="1:5" s="31" customFormat="1" ht="20.25" customHeight="1" x14ac:dyDescent="0.2">
      <c r="A32" s="77" t="s">
        <v>309</v>
      </c>
      <c r="B32" s="78"/>
      <c r="C32" s="58">
        <f>'[6]Республика Алтай'!CT4</f>
        <v>0</v>
      </c>
      <c r="D32" s="58">
        <f>'[6]Республика Алтай'!CU4</f>
        <v>0</v>
      </c>
      <c r="E32" s="59">
        <v>0</v>
      </c>
    </row>
    <row r="33" spans="1:5" s="31" customFormat="1" ht="20.25" customHeight="1" x14ac:dyDescent="0.2">
      <c r="A33" s="77" t="s">
        <v>310</v>
      </c>
      <c r="B33" s="78"/>
      <c r="C33" s="58">
        <f>'[6]Республика Алтай'!CX4</f>
        <v>0</v>
      </c>
      <c r="D33" s="58">
        <f>'[6]Республика Алтай'!CY4</f>
        <v>0</v>
      </c>
      <c r="E33" s="59">
        <v>0</v>
      </c>
    </row>
    <row r="34" spans="1:5" s="31" customFormat="1" ht="20.25" customHeight="1" x14ac:dyDescent="0.2">
      <c r="A34" s="77" t="s">
        <v>311</v>
      </c>
      <c r="B34" s="78"/>
      <c r="C34" s="58">
        <f>'[6]Республика Алтай'!CV4</f>
        <v>0</v>
      </c>
      <c r="D34" s="58">
        <f>'[6]Республика Алтай'!CW4</f>
        <v>0</v>
      </c>
      <c r="E34" s="59">
        <v>0</v>
      </c>
    </row>
    <row r="35" spans="1:5" s="31" customFormat="1" ht="20.25" customHeight="1" x14ac:dyDescent="0.2">
      <c r="A35" s="63"/>
      <c r="B35" s="63"/>
      <c r="C35" s="63"/>
      <c r="D35" s="63"/>
      <c r="E35" s="63"/>
    </row>
    <row r="36" spans="1:5" s="31" customFormat="1" ht="20.25" customHeight="1" x14ac:dyDescent="0.2">
      <c r="A36" s="75" t="s">
        <v>312</v>
      </c>
      <c r="B36" s="75"/>
      <c r="C36" s="58">
        <f>'[6]Республика Алтай'!CZ4</f>
        <v>0</v>
      </c>
      <c r="D36" s="58">
        <f>'[6]Республика Алтай'!DA4</f>
        <v>0</v>
      </c>
      <c r="E36" s="59">
        <v>0</v>
      </c>
    </row>
    <row r="37" spans="1:5" s="31" customFormat="1" ht="20.25" customHeight="1" x14ac:dyDescent="0.2">
      <c r="A37" s="75" t="s">
        <v>313</v>
      </c>
      <c r="B37" s="75"/>
      <c r="C37" s="58">
        <f>'[6]Республика Алтай'!DB4</f>
        <v>1</v>
      </c>
      <c r="D37" s="58">
        <f>'[6]Республика Алтай'!DC4</f>
        <v>2</v>
      </c>
      <c r="E37" s="59">
        <f t="shared" ref="E37:E38" si="3">C37*100/D37-100</f>
        <v>-50</v>
      </c>
    </row>
    <row r="38" spans="1:5" s="31" customFormat="1" ht="20.25" customHeight="1" x14ac:dyDescent="0.2">
      <c r="A38" s="75" t="s">
        <v>314</v>
      </c>
      <c r="B38" s="75"/>
      <c r="C38" s="58">
        <f>'[6]Республика Алтай'!DD4</f>
        <v>3</v>
      </c>
      <c r="D38" s="58">
        <f>'[6]Республика Алтай'!DE4</f>
        <v>5</v>
      </c>
      <c r="E38" s="59">
        <f t="shared" si="3"/>
        <v>-40</v>
      </c>
    </row>
    <row r="39" spans="1:5" s="31" customFormat="1" ht="20.25" customHeight="1" x14ac:dyDescent="0.2">
      <c r="A39" s="75" t="s">
        <v>315</v>
      </c>
      <c r="B39" s="75"/>
      <c r="C39" s="58">
        <f>'[6]Республика Алтай'!DF4</f>
        <v>0</v>
      </c>
      <c r="D39" s="58">
        <f>'[6]Республика Алтай'!DG4</f>
        <v>0</v>
      </c>
      <c r="E39" s="59">
        <v>0</v>
      </c>
    </row>
    <row r="40" spans="1:5" s="31" customFormat="1" ht="20.25" customHeight="1" x14ac:dyDescent="0.2">
      <c r="A40" s="75" t="s">
        <v>316</v>
      </c>
      <c r="B40" s="75"/>
      <c r="C40" s="58">
        <f>'[6]Республика Алтай'!DH4</f>
        <v>0</v>
      </c>
      <c r="D40" s="58">
        <f>'[6]Республика Алтай'!DI4</f>
        <v>0</v>
      </c>
      <c r="E40" s="59">
        <v>0</v>
      </c>
    </row>
    <row r="41" spans="1:5" s="31" customFormat="1" ht="20.25" customHeight="1" x14ac:dyDescent="0.2">
      <c r="A41" s="75" t="s">
        <v>317</v>
      </c>
      <c r="B41" s="75"/>
      <c r="C41" s="58">
        <f>'[6]Республика Алтай'!DL4</f>
        <v>0</v>
      </c>
      <c r="D41" s="58">
        <f>'[6]Республика Алтай'!DM4</f>
        <v>0</v>
      </c>
      <c r="E41" s="59">
        <v>0</v>
      </c>
    </row>
    <row r="42" spans="1:5" s="31" customFormat="1" ht="20.25" customHeight="1" x14ac:dyDescent="0.2">
      <c r="A42" s="75" t="s">
        <v>318</v>
      </c>
      <c r="B42" s="75"/>
      <c r="C42" s="58">
        <f>'[6]Республика Алтай'!DJ4</f>
        <v>0</v>
      </c>
      <c r="D42" s="58">
        <f>'[6]Республика Алтай'!DK4</f>
        <v>0</v>
      </c>
      <c r="E42" s="59">
        <v>0</v>
      </c>
    </row>
    <row r="43" spans="1:5" s="31" customFormat="1" ht="20.25" customHeight="1" x14ac:dyDescent="0.2">
      <c r="A43" s="63"/>
      <c r="B43" s="63"/>
      <c r="C43" s="63"/>
      <c r="D43" s="63"/>
      <c r="E43" s="63"/>
    </row>
    <row r="44" spans="1:5" s="31" customFormat="1" ht="20.25" x14ac:dyDescent="0.2">
      <c r="A44" s="75" t="s">
        <v>319</v>
      </c>
      <c r="B44" s="75"/>
      <c r="C44" s="58">
        <f>SUM(C4:C10)</f>
        <v>421</v>
      </c>
      <c r="D44" s="58">
        <f>SUM(D4:D10)</f>
        <v>587</v>
      </c>
      <c r="E44" s="59">
        <f t="shared" si="0"/>
        <v>-28.279386712095402</v>
      </c>
    </row>
    <row r="45" spans="1:5" s="31" customFormat="1" ht="20.25" x14ac:dyDescent="0.2">
      <c r="A45" s="75" t="s">
        <v>320</v>
      </c>
      <c r="B45" s="75"/>
      <c r="C45" s="58">
        <f>SUM(C12:C18)</f>
        <v>115</v>
      </c>
      <c r="D45" s="58">
        <f>SUM(D12:D18)</f>
        <v>101</v>
      </c>
      <c r="E45" s="59">
        <f t="shared" si="0"/>
        <v>13.861386138613867</v>
      </c>
    </row>
    <row r="46" spans="1:5" s="31" customFormat="1" ht="20.25" customHeight="1" x14ac:dyDescent="0.2">
      <c r="A46" s="75" t="s">
        <v>321</v>
      </c>
      <c r="B46" s="75"/>
      <c r="C46" s="58">
        <f>SUM(C20:C26)</f>
        <v>132</v>
      </c>
      <c r="D46" s="58">
        <f>SUM(D20:D26)</f>
        <v>127</v>
      </c>
      <c r="E46" s="59">
        <f t="shared" si="0"/>
        <v>3.9370078740157481</v>
      </c>
    </row>
    <row r="47" spans="1:5" s="31" customFormat="1" ht="20.25" customHeight="1" x14ac:dyDescent="0.2">
      <c r="A47" s="75" t="s">
        <v>322</v>
      </c>
      <c r="B47" s="75"/>
      <c r="C47" s="58">
        <f>SUM(C28:C34)</f>
        <v>29</v>
      </c>
      <c r="D47" s="58">
        <f>SUM(D28:D34)</f>
        <v>24</v>
      </c>
      <c r="E47" s="59">
        <f t="shared" si="0"/>
        <v>20.833333333333329</v>
      </c>
    </row>
    <row r="48" spans="1:5" s="31" customFormat="1" ht="20.25" customHeight="1" x14ac:dyDescent="0.2">
      <c r="A48" s="75" t="s">
        <v>323</v>
      </c>
      <c r="B48" s="75"/>
      <c r="C48" s="58">
        <f>SUM(C36:C42)</f>
        <v>4</v>
      </c>
      <c r="D48" s="58">
        <f>SUM(D36:D42)</f>
        <v>7</v>
      </c>
      <c r="E48" s="59">
        <f t="shared" si="0"/>
        <v>-42.857142857142854</v>
      </c>
    </row>
    <row r="49" spans="1:5" s="31" customFormat="1" ht="14.25" customHeight="1" x14ac:dyDescent="0.2">
      <c r="A49" s="82"/>
      <c r="B49" s="82"/>
      <c r="C49" s="82"/>
      <c r="D49" s="82"/>
      <c r="E49" s="82"/>
    </row>
    <row r="50" spans="1:5" s="31" customFormat="1" ht="51.75" customHeight="1" x14ac:dyDescent="0.2">
      <c r="A50" s="75" t="s">
        <v>324</v>
      </c>
      <c r="B50" s="75"/>
      <c r="C50" s="58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0</v>
      </c>
      <c r="D50" s="58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0</v>
      </c>
      <c r="E50" s="59">
        <v>0</v>
      </c>
    </row>
    <row r="51" spans="1:5" s="31" customFormat="1" ht="48.75" customHeight="1" x14ac:dyDescent="0.2">
      <c r="A51" s="77" t="s">
        <v>325</v>
      </c>
      <c r="B51" s="78"/>
      <c r="C51" s="58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6</v>
      </c>
      <c r="D51" s="58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3</v>
      </c>
      <c r="E51" s="59">
        <f t="shared" si="0"/>
        <v>100</v>
      </c>
    </row>
    <row r="52" spans="1:5" s="31" customFormat="1" ht="7.5" customHeight="1" x14ac:dyDescent="0.2">
      <c r="A52" s="63"/>
      <c r="B52" s="63"/>
      <c r="C52" s="64"/>
      <c r="D52" s="64"/>
      <c r="E52" s="63"/>
    </row>
    <row r="53" spans="1:5" s="31" customFormat="1" ht="15.75" x14ac:dyDescent="0.2">
      <c r="A53" s="83" t="s">
        <v>328</v>
      </c>
      <c r="B53" s="83"/>
      <c r="C53" s="64"/>
      <c r="D53" s="64"/>
      <c r="E53" s="63"/>
    </row>
    <row r="54" spans="1:5" s="31" customFormat="1" ht="15.75" x14ac:dyDescent="0.25">
      <c r="A54" s="65" t="s">
        <v>326</v>
      </c>
      <c r="B54" s="65"/>
      <c r="C54" s="64"/>
      <c r="D54" s="64"/>
      <c r="E54" s="63"/>
    </row>
  </sheetData>
  <mergeCells count="47">
    <mergeCell ref="A48:B48"/>
    <mergeCell ref="A49:E49"/>
    <mergeCell ref="A50:B50"/>
    <mergeCell ref="A51:B51"/>
    <mergeCell ref="A53:B53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69" t="s">
        <v>90</v>
      </c>
      <c r="B3" s="69"/>
      <c r="C3" s="69"/>
      <c r="D3" s="69"/>
      <c r="E3" s="69"/>
    </row>
    <row r="4" spans="1:137" ht="23.25" customHeight="1" x14ac:dyDescent="0.2">
      <c r="A4" s="69" t="str">
        <f>'[1]Республика Алтай'!A1</f>
        <v>январь-март 2025</v>
      </c>
      <c r="B4" s="69"/>
      <c r="C4" s="69"/>
      <c r="D4" s="69"/>
      <c r="E4" s="69"/>
    </row>
    <row r="5" spans="1:137" ht="22.15" customHeight="1" x14ac:dyDescent="0.2">
      <c r="A5" s="69" t="str">
        <f>'[1]Республика Алтай'!A4</f>
        <v>Республика Алтай</v>
      </c>
      <c r="B5" s="69"/>
      <c r="C5" s="69"/>
      <c r="D5" s="69"/>
      <c r="E5" s="69"/>
    </row>
    <row r="6" spans="1:137" ht="17.25" customHeight="1" x14ac:dyDescent="0.2">
      <c r="A6" s="67"/>
      <c r="B6" s="67"/>
      <c r="C6" s="67"/>
      <c r="D6" s="57"/>
      <c r="E6" s="67"/>
    </row>
    <row r="7" spans="1:137" ht="30.75" customHeight="1" x14ac:dyDescent="0.2">
      <c r="A7" s="70" t="s">
        <v>91</v>
      </c>
      <c r="B7" s="70"/>
      <c r="C7" s="70"/>
      <c r="D7" s="70"/>
      <c r="E7" s="70"/>
    </row>
    <row r="8" spans="1:137" ht="25.5" customHeight="1" x14ac:dyDescent="0.2">
      <c r="A8" s="71" t="s">
        <v>92</v>
      </c>
      <c r="B8" s="71"/>
      <c r="C8" s="66">
        <v>2025</v>
      </c>
      <c r="D8" s="66">
        <v>2024</v>
      </c>
      <c r="E8" s="66" t="s">
        <v>93</v>
      </c>
    </row>
    <row r="9" spans="1:137" ht="19.5" customHeight="1" x14ac:dyDescent="0.2">
      <c r="A9" s="68" t="s">
        <v>94</v>
      </c>
      <c r="B9" s="68"/>
      <c r="C9" s="58">
        <f>'[1]Республика Алтай'!B4</f>
        <v>10950</v>
      </c>
      <c r="D9" s="58">
        <f>'[1]Республика Алтай'!C4</f>
        <v>10749</v>
      </c>
      <c r="E9" s="59">
        <f t="shared" ref="E9:E14" si="0">C9*100/D9-100</f>
        <v>1.8699413898967379</v>
      </c>
    </row>
    <row r="10" spans="1:137" ht="19.5" customHeight="1" x14ac:dyDescent="0.2">
      <c r="A10" s="68" t="s">
        <v>95</v>
      </c>
      <c r="B10" s="68"/>
      <c r="C10" s="58">
        <f>'[1]Республика Алтай'!D4</f>
        <v>1654</v>
      </c>
      <c r="D10" s="58">
        <f>'[1]Республика Алтай'!E4</f>
        <v>1475</v>
      </c>
      <c r="E10" s="59">
        <f t="shared" si="0"/>
        <v>12.13559322033899</v>
      </c>
    </row>
    <row r="11" spans="1:137" ht="33" customHeight="1" x14ac:dyDescent="0.2">
      <c r="A11" s="68" t="s">
        <v>96</v>
      </c>
      <c r="B11" s="68"/>
      <c r="C11" s="58">
        <f>'[1]Республика Алтай'!F4</f>
        <v>980</v>
      </c>
      <c r="D11" s="58">
        <f>'[1]Республика Алтай'!G4</f>
        <v>882</v>
      </c>
      <c r="E11" s="59">
        <f t="shared" si="0"/>
        <v>11.111111111111114</v>
      </c>
    </row>
    <row r="12" spans="1:137" ht="19.5" customHeight="1" x14ac:dyDescent="0.2">
      <c r="A12" s="68" t="s">
        <v>97</v>
      </c>
      <c r="B12" s="68"/>
      <c r="C12" s="58">
        <f>'[1]Республика Алтай'!H4</f>
        <v>531</v>
      </c>
      <c r="D12" s="58">
        <f>'[1]Республика Алтай'!I4</f>
        <v>747</v>
      </c>
      <c r="E12" s="59">
        <f t="shared" si="0"/>
        <v>-28.915662650602414</v>
      </c>
    </row>
    <row r="13" spans="1:137" ht="35.25" customHeight="1" x14ac:dyDescent="0.2">
      <c r="A13" s="68" t="s">
        <v>98</v>
      </c>
      <c r="B13" s="68"/>
      <c r="C13" s="58">
        <f>'[1]Республика Алтай'!J4</f>
        <v>204</v>
      </c>
      <c r="D13" s="58">
        <f>'[1]Республика Алтай'!K4</f>
        <v>258</v>
      </c>
      <c r="E13" s="59">
        <f t="shared" si="0"/>
        <v>-20.930232558139537</v>
      </c>
    </row>
    <row r="14" spans="1:137" ht="19.5" customHeight="1" x14ac:dyDescent="0.2">
      <c r="A14" s="68" t="s">
        <v>99</v>
      </c>
      <c r="B14" s="68"/>
      <c r="C14" s="58">
        <f>'[1]Республика Алтай'!L4</f>
        <v>2150</v>
      </c>
      <c r="D14" s="58">
        <f>'[1]Республика Алтай'!M4</f>
        <v>2206</v>
      </c>
      <c r="E14" s="59">
        <f t="shared" si="0"/>
        <v>-2.538531278331817</v>
      </c>
    </row>
    <row r="15" spans="1:137" ht="19.5" customHeight="1" x14ac:dyDescent="0.2">
      <c r="A15" s="68" t="s">
        <v>100</v>
      </c>
      <c r="B15" s="68"/>
      <c r="C15" s="58">
        <f>'[1]Республика Алтай'!N4</f>
        <v>1336</v>
      </c>
      <c r="D15" s="58">
        <f>'[1]Республика Алтай'!O4</f>
        <v>1479</v>
      </c>
      <c r="E15" s="59">
        <f>C15*100/D15-100</f>
        <v>-9.6686950642325939</v>
      </c>
    </row>
    <row r="16" spans="1:137" ht="19.5" customHeight="1" x14ac:dyDescent="0.2">
      <c r="A16" s="60"/>
      <c r="B16" s="60" t="s">
        <v>101</v>
      </c>
      <c r="C16" s="61">
        <f>C15/C14*100</f>
        <v>62.139534883720927</v>
      </c>
      <c r="D16" s="61">
        <f>D15/D14*100</f>
        <v>67.04442429737081</v>
      </c>
      <c r="E16" s="62">
        <f>C16*100/D16-100</f>
        <v>-7.3158796798591226</v>
      </c>
    </row>
    <row r="17" spans="1:5" ht="34.5" customHeight="1" x14ac:dyDescent="0.2">
      <c r="A17" s="68" t="s">
        <v>102</v>
      </c>
      <c r="B17" s="68"/>
      <c r="C17" s="58">
        <f>'[1]Республика Алтай'!P4</f>
        <v>262</v>
      </c>
      <c r="D17" s="58">
        <f>'[1]Республика Алтай'!Q4</f>
        <v>285</v>
      </c>
      <c r="E17" s="59">
        <f t="shared" ref="E17:E19" si="1">C17*100/D17-100</f>
        <v>-8.0701754385964932</v>
      </c>
    </row>
    <row r="18" spans="1:5" ht="19.5" customHeight="1" x14ac:dyDescent="0.2">
      <c r="A18" s="68" t="s">
        <v>103</v>
      </c>
      <c r="B18" s="68"/>
      <c r="C18" s="58">
        <f>'[1]Республика Алтай'!R4</f>
        <v>454</v>
      </c>
      <c r="D18" s="58">
        <f>'[1]Республика Алтай'!S4</f>
        <v>304</v>
      </c>
      <c r="E18" s="59">
        <f t="shared" si="1"/>
        <v>49.34210526315789</v>
      </c>
    </row>
    <row r="19" spans="1:5" ht="51.75" customHeight="1" x14ac:dyDescent="0.2">
      <c r="A19" s="68" t="s">
        <v>104</v>
      </c>
      <c r="B19" s="68"/>
      <c r="C19" s="58">
        <f>'[1]Республика Алтай'!T4</f>
        <v>29</v>
      </c>
      <c r="D19" s="58">
        <f>'[1]Республика Алтай'!U4</f>
        <v>38</v>
      </c>
      <c r="E19" s="59">
        <f t="shared" si="1"/>
        <v>-23.684210526315795</v>
      </c>
    </row>
    <row r="20" spans="1:5" ht="35.25" customHeight="1" x14ac:dyDescent="0.2">
      <c r="A20" s="68" t="s">
        <v>105</v>
      </c>
      <c r="B20" s="68"/>
      <c r="C20" s="58">
        <f>'[1]Республика Алтай'!V4</f>
        <v>25</v>
      </c>
      <c r="D20" s="58">
        <f>'[1]Республика Алтай'!W4</f>
        <v>31</v>
      </c>
      <c r="E20" s="59">
        <f>C20*100/D20-100</f>
        <v>-19.354838709677423</v>
      </c>
    </row>
    <row r="21" spans="1:5" s="14" customFormat="1" ht="24.75" customHeight="1" x14ac:dyDescent="0.2">
      <c r="A21" s="71" t="s">
        <v>106</v>
      </c>
      <c r="B21" s="71"/>
      <c r="C21" s="71"/>
      <c r="D21" s="71"/>
      <c r="E21" s="71"/>
    </row>
    <row r="22" spans="1:5" ht="25.5" customHeight="1" x14ac:dyDescent="0.2">
      <c r="A22" s="71" t="s">
        <v>92</v>
      </c>
      <c r="B22" s="71"/>
      <c r="C22" s="66">
        <v>2025</v>
      </c>
      <c r="D22" s="66">
        <v>2024</v>
      </c>
      <c r="E22" s="66" t="s">
        <v>93</v>
      </c>
    </row>
    <row r="23" spans="1:5" s="14" customFormat="1" ht="17.25" customHeight="1" x14ac:dyDescent="0.2">
      <c r="A23" s="68" t="s">
        <v>94</v>
      </c>
      <c r="B23" s="68"/>
      <c r="C23" s="58">
        <f>'[1]Республика Алтай'!X4</f>
        <v>2852</v>
      </c>
      <c r="D23" s="58">
        <f>'[1]Республика Алтай'!Y4</f>
        <v>3033</v>
      </c>
      <c r="E23" s="59">
        <f>C23*100/D23-100</f>
        <v>-5.9676887570062576</v>
      </c>
    </row>
    <row r="24" spans="1:5" s="14" customFormat="1" ht="17.25" customHeight="1" x14ac:dyDescent="0.2">
      <c r="A24" s="68" t="s">
        <v>95</v>
      </c>
      <c r="B24" s="68"/>
      <c r="C24" s="58">
        <f>'[1]Республика Алтай'!Z4</f>
        <v>575</v>
      </c>
      <c r="D24" s="58">
        <f>'[1]Республика Алтай'!AA4</f>
        <v>496</v>
      </c>
      <c r="E24" s="59">
        <f t="shared" ref="E24:E29" si="2">C24*100/D24-100</f>
        <v>15.927419354838705</v>
      </c>
    </row>
    <row r="25" spans="1:5" s="14" customFormat="1" ht="34.5" customHeight="1" x14ac:dyDescent="0.2">
      <c r="A25" s="68" t="s">
        <v>96</v>
      </c>
      <c r="B25" s="68"/>
      <c r="C25" s="58">
        <f>'[1]Республика Алтай'!AB4</f>
        <v>330</v>
      </c>
      <c r="D25" s="58">
        <f>'[1]Республика Алтай'!AC4</f>
        <v>359</v>
      </c>
      <c r="E25" s="59">
        <f t="shared" si="2"/>
        <v>-8.0779944289693617</v>
      </c>
    </row>
    <row r="26" spans="1:5" s="14" customFormat="1" ht="17.25" customHeight="1" x14ac:dyDescent="0.2">
      <c r="A26" s="68" t="s">
        <v>97</v>
      </c>
      <c r="B26" s="68"/>
      <c r="C26" s="58">
        <f>'[1]Республика Алтай'!AD4</f>
        <v>60</v>
      </c>
      <c r="D26" s="58">
        <f>'[1]Республика Алтай'!AE4</f>
        <v>117</v>
      </c>
      <c r="E26" s="59">
        <f t="shared" si="2"/>
        <v>-48.717948717948715</v>
      </c>
    </row>
    <row r="27" spans="1:5" s="14" customFormat="1" ht="34.5" customHeight="1" x14ac:dyDescent="0.2">
      <c r="A27" s="68" t="s">
        <v>98</v>
      </c>
      <c r="B27" s="68"/>
      <c r="C27" s="58">
        <f>'[1]Республика Алтай'!AF4</f>
        <v>22</v>
      </c>
      <c r="D27" s="58">
        <f>'[1]Республика Алтай'!AG4</f>
        <v>50</v>
      </c>
      <c r="E27" s="59">
        <f t="shared" si="2"/>
        <v>-56</v>
      </c>
    </row>
    <row r="28" spans="1:5" s="14" customFormat="1" ht="17.25" customHeight="1" x14ac:dyDescent="0.2">
      <c r="A28" s="68" t="s">
        <v>99</v>
      </c>
      <c r="B28" s="68"/>
      <c r="C28" s="58">
        <f>'[1]Республика Алтай'!AH4</f>
        <v>650</v>
      </c>
      <c r="D28" s="58">
        <f>'[1]Республика Алтай'!AI4</f>
        <v>750</v>
      </c>
      <c r="E28" s="59">
        <f t="shared" si="2"/>
        <v>-13.333333333333329</v>
      </c>
    </row>
    <row r="29" spans="1:5" s="14" customFormat="1" ht="25.5" customHeight="1" x14ac:dyDescent="0.2">
      <c r="A29" s="68" t="s">
        <v>100</v>
      </c>
      <c r="B29" s="68"/>
      <c r="C29" s="58">
        <f>'[1]Республика Алтай'!AJ4</f>
        <v>279</v>
      </c>
      <c r="D29" s="58">
        <f>'[1]Республика Алтай'!AK4</f>
        <v>340</v>
      </c>
      <c r="E29" s="59">
        <f t="shared" si="2"/>
        <v>-17.941176470588232</v>
      </c>
    </row>
    <row r="30" spans="1:5" ht="19.5" customHeight="1" x14ac:dyDescent="0.2">
      <c r="A30" s="60"/>
      <c r="B30" s="60" t="s">
        <v>101</v>
      </c>
      <c r="C30" s="61">
        <f>C29/C28*100</f>
        <v>42.923076923076927</v>
      </c>
      <c r="D30" s="61">
        <f>D29/D28*100</f>
        <v>45.333333333333329</v>
      </c>
      <c r="E30" s="62">
        <f>C30*100/D30-100</f>
        <v>-5.3167420814479556</v>
      </c>
    </row>
    <row r="31" spans="1:5" s="14" customFormat="1" ht="34.5" customHeight="1" x14ac:dyDescent="0.2">
      <c r="A31" s="68" t="s">
        <v>102</v>
      </c>
      <c r="B31" s="68"/>
      <c r="C31" s="58">
        <f>'[1]Республика Алтай'!AL4</f>
        <v>28</v>
      </c>
      <c r="D31" s="58">
        <f>'[1]Республика Алтай'!AM4</f>
        <v>36</v>
      </c>
      <c r="E31" s="59">
        <f t="shared" ref="E31:E33" si="3">C31*100/D31-100</f>
        <v>-22.222222222222229</v>
      </c>
    </row>
    <row r="32" spans="1:5" s="14" customFormat="1" ht="17.25" customHeight="1" x14ac:dyDescent="0.2">
      <c r="A32" s="68" t="s">
        <v>103</v>
      </c>
      <c r="B32" s="68"/>
      <c r="C32" s="58">
        <f>'[1]Республика Алтай'!AN4</f>
        <v>148</v>
      </c>
      <c r="D32" s="58">
        <f>'[1]Республика Алтай'!AO4</f>
        <v>98</v>
      </c>
      <c r="E32" s="59">
        <f t="shared" si="3"/>
        <v>51.020408163265301</v>
      </c>
    </row>
    <row r="33" spans="1:5" s="14" customFormat="1" ht="45" customHeight="1" x14ac:dyDescent="0.2">
      <c r="A33" s="68" t="s">
        <v>104</v>
      </c>
      <c r="B33" s="68"/>
      <c r="C33" s="58">
        <f>'[1]Республика Алтай'!AP4</f>
        <v>7</v>
      </c>
      <c r="D33" s="58">
        <f>'[1]Республика Алтай'!AQ4</f>
        <v>12</v>
      </c>
      <c r="E33" s="59">
        <f t="shared" si="3"/>
        <v>-41.666666666666664</v>
      </c>
    </row>
    <row r="34" spans="1:5" s="14" customFormat="1" ht="17.25" customHeight="1" x14ac:dyDescent="0.2">
      <c r="A34" s="68" t="s">
        <v>105</v>
      </c>
      <c r="B34" s="68"/>
      <c r="C34" s="58">
        <f>'[1]Республика Алтай'!AR4</f>
        <v>6</v>
      </c>
      <c r="D34" s="58">
        <f>'[1]Республика Алтай'!AS4</f>
        <v>11</v>
      </c>
      <c r="E34" s="59">
        <f>C34*100/D34-100</f>
        <v>-45.454545454545453</v>
      </c>
    </row>
  </sheetData>
  <mergeCells count="29">
    <mergeCell ref="A29:B29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январь-март 2025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71" t="s">
        <v>92</v>
      </c>
      <c r="B3" s="71"/>
      <c r="C3" s="66">
        <v>2025</v>
      </c>
      <c r="D3" s="66">
        <v>2024</v>
      </c>
      <c r="E3" s="66" t="s">
        <v>93</v>
      </c>
    </row>
    <row r="4" spans="1:5" ht="18.75" customHeight="1" x14ac:dyDescent="0.2">
      <c r="A4" s="68" t="s">
        <v>94</v>
      </c>
      <c r="B4" s="68"/>
      <c r="C4" s="58">
        <f>'[2]Республика Алтай'!B4</f>
        <v>1229</v>
      </c>
      <c r="D4" s="58">
        <f>'[2]Республика Алтай'!C4</f>
        <v>1163</v>
      </c>
      <c r="E4" s="59">
        <f t="shared" ref="E4:E15" si="0">C4*100/D4-100</f>
        <v>5.6749785038692977</v>
      </c>
    </row>
    <row r="5" spans="1:5" ht="18.75" customHeight="1" x14ac:dyDescent="0.2">
      <c r="A5" s="68" t="s">
        <v>95</v>
      </c>
      <c r="B5" s="68"/>
      <c r="C5" s="58">
        <f>'[2]Республика Алтай'!D4</f>
        <v>88</v>
      </c>
      <c r="D5" s="58">
        <f>'[2]Республика Алтай'!E4</f>
        <v>66</v>
      </c>
      <c r="E5" s="59">
        <f t="shared" si="0"/>
        <v>33.333333333333343</v>
      </c>
    </row>
    <row r="6" spans="1:5" ht="36.75" customHeight="1" x14ac:dyDescent="0.2">
      <c r="A6" s="68" t="s">
        <v>96</v>
      </c>
      <c r="B6" s="68"/>
      <c r="C6" s="58">
        <f>'[2]Республика Алтай'!F4</f>
        <v>68</v>
      </c>
      <c r="D6" s="58">
        <f>'[2]Республика Алтай'!G4</f>
        <v>62</v>
      </c>
      <c r="E6" s="59">
        <f t="shared" si="0"/>
        <v>9.6774193548387046</v>
      </c>
    </row>
    <row r="7" spans="1:5" ht="18.75" customHeight="1" x14ac:dyDescent="0.2">
      <c r="A7" s="68" t="s">
        <v>97</v>
      </c>
      <c r="B7" s="68"/>
      <c r="C7" s="58">
        <f>'[2]Республика Алтай'!H4</f>
        <v>89</v>
      </c>
      <c r="D7" s="58">
        <f>'[2]Республика Алтай'!I4</f>
        <v>108</v>
      </c>
      <c r="E7" s="59">
        <f t="shared" si="0"/>
        <v>-17.592592592592595</v>
      </c>
    </row>
    <row r="8" spans="1:5" ht="42" customHeight="1" x14ac:dyDescent="0.2">
      <c r="A8" s="68" t="s">
        <v>98</v>
      </c>
      <c r="B8" s="68"/>
      <c r="C8" s="58">
        <f>'[2]Республика Алтай'!J4</f>
        <v>39</v>
      </c>
      <c r="D8" s="58">
        <f>'[2]Республика Алтай'!K4</f>
        <v>47</v>
      </c>
      <c r="E8" s="59">
        <f t="shared" si="0"/>
        <v>-17.021276595744681</v>
      </c>
    </row>
    <row r="9" spans="1:5" ht="18.75" customHeight="1" x14ac:dyDescent="0.2">
      <c r="A9" s="68" t="s">
        <v>99</v>
      </c>
      <c r="B9" s="68"/>
      <c r="C9" s="58">
        <f>'[2]Республика Алтай'!L4</f>
        <v>297</v>
      </c>
      <c r="D9" s="58">
        <f>'[2]Республика Алтай'!M4</f>
        <v>295</v>
      </c>
      <c r="E9" s="59">
        <f t="shared" si="0"/>
        <v>0.67796610169492055</v>
      </c>
    </row>
    <row r="10" spans="1:5" ht="18.75" customHeight="1" x14ac:dyDescent="0.2">
      <c r="A10" s="68" t="s">
        <v>100</v>
      </c>
      <c r="B10" s="68"/>
      <c r="C10" s="58">
        <f>'[2]Республика Алтай'!N4</f>
        <v>204</v>
      </c>
      <c r="D10" s="58">
        <f>'[2]Республика Алтай'!O4</f>
        <v>199</v>
      </c>
      <c r="E10" s="59">
        <f t="shared" si="0"/>
        <v>2.5125628140703498</v>
      </c>
    </row>
    <row r="11" spans="1:5" ht="19.5" customHeight="1" x14ac:dyDescent="0.2">
      <c r="A11" s="60"/>
      <c r="B11" s="60" t="s">
        <v>101</v>
      </c>
      <c r="C11" s="61">
        <f>C10/C9*100</f>
        <v>68.686868686868678</v>
      </c>
      <c r="D11" s="61">
        <f>D10/D9*100</f>
        <v>67.457627118644069</v>
      </c>
      <c r="E11" s="62">
        <f>C11*100/D11-100</f>
        <v>1.8222425257600889</v>
      </c>
    </row>
    <row r="12" spans="1:5" ht="34.5" customHeight="1" x14ac:dyDescent="0.2">
      <c r="A12" s="68" t="s">
        <v>102</v>
      </c>
      <c r="B12" s="68"/>
      <c r="C12" s="58">
        <f>'[2]Республика Алтай'!P4</f>
        <v>64</v>
      </c>
      <c r="D12" s="58">
        <f>'[2]Республика Алтай'!Q4</f>
        <v>68</v>
      </c>
      <c r="E12" s="59">
        <f t="shared" si="0"/>
        <v>-5.8823529411764639</v>
      </c>
    </row>
    <row r="13" spans="1:5" ht="33" customHeight="1" x14ac:dyDescent="0.2">
      <c r="A13" s="68" t="s">
        <v>103</v>
      </c>
      <c r="B13" s="68"/>
      <c r="C13" s="58">
        <f>'[2]Республика Алтай'!R4</f>
        <v>98</v>
      </c>
      <c r="D13" s="58">
        <f>'[2]Республика Алтай'!S4</f>
        <v>55</v>
      </c>
      <c r="E13" s="59">
        <f t="shared" si="0"/>
        <v>78.181818181818187</v>
      </c>
    </row>
    <row r="14" spans="1:5" ht="48.75" customHeight="1" x14ac:dyDescent="0.2">
      <c r="A14" s="68" t="s">
        <v>104</v>
      </c>
      <c r="B14" s="68"/>
      <c r="C14" s="58">
        <f>'[2]Республика Алтай'!T4</f>
        <v>14</v>
      </c>
      <c r="D14" s="58">
        <f>'[2]Республика Алтай'!U4</f>
        <v>18</v>
      </c>
      <c r="E14" s="59">
        <f t="shared" si="0"/>
        <v>-22.222222222222229</v>
      </c>
    </row>
    <row r="15" spans="1:5" ht="18" customHeight="1" x14ac:dyDescent="0.2">
      <c r="A15" s="68" t="s">
        <v>105</v>
      </c>
      <c r="B15" s="68"/>
      <c r="C15" s="58">
        <f>'[2]Республика Алтай'!V4</f>
        <v>11</v>
      </c>
      <c r="D15" s="58">
        <f>'[2]Республика Алтай'!W4</f>
        <v>13</v>
      </c>
      <c r="E15" s="59">
        <f t="shared" si="0"/>
        <v>-15.384615384615387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январь-март 2025</v>
      </c>
      <c r="B1" s="72"/>
      <c r="C1" s="72"/>
      <c r="D1" s="72"/>
      <c r="E1" s="72"/>
    </row>
    <row r="2" spans="1:5" ht="21" customHeight="1" x14ac:dyDescent="0.2">
      <c r="A2" s="69" t="s">
        <v>152</v>
      </c>
      <c r="B2" s="69"/>
      <c r="C2" s="69"/>
      <c r="D2" s="69"/>
      <c r="E2" s="69"/>
    </row>
    <row r="3" spans="1:5" ht="21" customHeight="1" x14ac:dyDescent="0.2">
      <c r="A3" s="71" t="s">
        <v>92</v>
      </c>
      <c r="B3" s="71"/>
      <c r="C3" s="66">
        <v>2025</v>
      </c>
      <c r="D3" s="66">
        <v>2024</v>
      </c>
      <c r="E3" s="66" t="s">
        <v>93</v>
      </c>
    </row>
    <row r="4" spans="1:5" ht="19.5" customHeight="1" x14ac:dyDescent="0.2">
      <c r="A4" s="68" t="s">
        <v>94</v>
      </c>
      <c r="B4" s="68"/>
      <c r="C4" s="58">
        <f>'[3]Республика Алтай'!B4</f>
        <v>5408</v>
      </c>
      <c r="D4" s="58">
        <f>'[3]Республика Алтай'!C4</f>
        <v>5676</v>
      </c>
      <c r="E4" s="59">
        <f t="shared" ref="E4:E10" si="0">C4*100/D4-100</f>
        <v>-4.7216349541930924</v>
      </c>
    </row>
    <row r="5" spans="1:5" ht="19.5" customHeight="1" x14ac:dyDescent="0.2">
      <c r="A5" s="68" t="s">
        <v>95</v>
      </c>
      <c r="B5" s="68"/>
      <c r="C5" s="58">
        <f>'[3]Республика Алтай'!D4</f>
        <v>767</v>
      </c>
      <c r="D5" s="58">
        <f>'[3]Республика Алтай'!E4</f>
        <v>769</v>
      </c>
      <c r="E5" s="59">
        <f t="shared" si="0"/>
        <v>-0.26007802340701858</v>
      </c>
    </row>
    <row r="6" spans="1:5" ht="33.75" customHeight="1" x14ac:dyDescent="0.2">
      <c r="A6" s="68" t="s">
        <v>96</v>
      </c>
      <c r="B6" s="68"/>
      <c r="C6" s="58">
        <f>'[3]Республика Алтай'!F4</f>
        <v>437</v>
      </c>
      <c r="D6" s="58">
        <f>'[3]Республика Алтай'!G4</f>
        <v>381</v>
      </c>
      <c r="E6" s="59">
        <f t="shared" si="0"/>
        <v>14.69816272965879</v>
      </c>
    </row>
    <row r="7" spans="1:5" ht="19.5" customHeight="1" x14ac:dyDescent="0.2">
      <c r="A7" s="68" t="s">
        <v>97</v>
      </c>
      <c r="B7" s="68"/>
      <c r="C7" s="58">
        <f>'[3]Республика Алтай'!H4</f>
        <v>340</v>
      </c>
      <c r="D7" s="58">
        <f>'[3]Республика Алтай'!I4</f>
        <v>464</v>
      </c>
      <c r="E7" s="59">
        <f t="shared" si="0"/>
        <v>-26.724137931034477</v>
      </c>
    </row>
    <row r="8" spans="1:5" ht="35.25" customHeight="1" x14ac:dyDescent="0.2">
      <c r="A8" s="68" t="s">
        <v>98</v>
      </c>
      <c r="B8" s="68"/>
      <c r="C8" s="58">
        <f>'[3]Республика Алтай'!J4</f>
        <v>133</v>
      </c>
      <c r="D8" s="58">
        <f>'[3]Республика Алтай'!K4</f>
        <v>134</v>
      </c>
      <c r="E8" s="59">
        <f t="shared" si="0"/>
        <v>-0.74626865671642406</v>
      </c>
    </row>
    <row r="9" spans="1:5" ht="19.5" customHeight="1" x14ac:dyDescent="0.2">
      <c r="A9" s="68" t="s">
        <v>99</v>
      </c>
      <c r="B9" s="68"/>
      <c r="C9" s="58">
        <f>'[3]Республика Алтай'!L4</f>
        <v>941</v>
      </c>
      <c r="D9" s="58">
        <f>'[3]Республика Алтай'!M4</f>
        <v>986</v>
      </c>
      <c r="E9" s="59">
        <f t="shared" si="0"/>
        <v>-4.5638945233265673</v>
      </c>
    </row>
    <row r="10" spans="1:5" ht="19.5" customHeight="1" x14ac:dyDescent="0.2">
      <c r="A10" s="68" t="s">
        <v>100</v>
      </c>
      <c r="B10" s="68"/>
      <c r="C10" s="58">
        <f>'[3]Республика Алтай'!N4</f>
        <v>641</v>
      </c>
      <c r="D10" s="58">
        <f>'[3]Республика Алтай'!O4</f>
        <v>765</v>
      </c>
      <c r="E10" s="59">
        <f t="shared" si="0"/>
        <v>-16.209150326797385</v>
      </c>
    </row>
    <row r="11" spans="1:5" ht="19.5" customHeight="1" x14ac:dyDescent="0.2">
      <c r="A11" s="60"/>
      <c r="B11" s="60" t="s">
        <v>101</v>
      </c>
      <c r="C11" s="61">
        <f>C10/C9*100</f>
        <v>68.119022316684379</v>
      </c>
      <c r="D11" s="61">
        <f>D10/D9*100</f>
        <v>77.58620689655173</v>
      </c>
      <c r="E11" s="62">
        <f>C11*100/D11-100</f>
        <v>-12.202149014051258</v>
      </c>
    </row>
    <row r="12" spans="1:5" ht="32.25" customHeight="1" x14ac:dyDescent="0.2">
      <c r="A12" s="68" t="s">
        <v>102</v>
      </c>
      <c r="B12" s="68"/>
      <c r="C12" s="58">
        <f>'[3]Республика Алтай'!P4</f>
        <v>148</v>
      </c>
      <c r="D12" s="58">
        <f>'[3]Республика Алтай'!Q4</f>
        <v>149</v>
      </c>
      <c r="E12" s="59">
        <f t="shared" ref="E12:E15" si="1">C12*100/D12-100</f>
        <v>-0.67114093959732202</v>
      </c>
    </row>
    <row r="13" spans="1:5" ht="19.5" customHeight="1" x14ac:dyDescent="0.2">
      <c r="A13" s="68" t="s">
        <v>103</v>
      </c>
      <c r="B13" s="68"/>
      <c r="C13" s="58">
        <f>'[3]Республика Алтай'!R4</f>
        <v>199</v>
      </c>
      <c r="D13" s="58">
        <f>'[3]Республика Алтай'!S4</f>
        <v>149</v>
      </c>
      <c r="E13" s="59">
        <f t="shared" si="1"/>
        <v>33.55704697986576</v>
      </c>
    </row>
    <row r="14" spans="1:5" ht="48" customHeight="1" x14ac:dyDescent="0.2">
      <c r="A14" s="68" t="s">
        <v>104</v>
      </c>
      <c r="B14" s="68"/>
      <c r="C14" s="58">
        <f>'[3]Республика Алтай'!T4</f>
        <v>4</v>
      </c>
      <c r="D14" s="58">
        <f>'[3]Республика Алтай'!U4</f>
        <v>8</v>
      </c>
      <c r="E14" s="59">
        <f t="shared" si="1"/>
        <v>-50</v>
      </c>
    </row>
    <row r="15" spans="1:5" ht="19.5" customHeight="1" x14ac:dyDescent="0.2">
      <c r="A15" s="68" t="s">
        <v>105</v>
      </c>
      <c r="B15" s="68"/>
      <c r="C15" s="58">
        <f>'[3]Республика Алтай'!V4</f>
        <v>4</v>
      </c>
      <c r="D15" s="58">
        <f>'[3]Республика Алтай'!W4</f>
        <v>7</v>
      </c>
      <c r="E15" s="59">
        <f t="shared" si="1"/>
        <v>-42.857142857142854</v>
      </c>
    </row>
    <row r="16" spans="1:5" ht="15.75" x14ac:dyDescent="0.2">
      <c r="A16" s="71" t="s">
        <v>153</v>
      </c>
      <c r="B16" s="71"/>
      <c r="C16" s="71"/>
      <c r="D16" s="71"/>
      <c r="E16" s="71"/>
    </row>
    <row r="17" spans="1:5" ht="25.5" customHeight="1" x14ac:dyDescent="0.2">
      <c r="A17" s="71" t="s">
        <v>92</v>
      </c>
      <c r="B17" s="71"/>
      <c r="C17" s="66">
        <v>2025</v>
      </c>
      <c r="D17" s="66">
        <v>2024</v>
      </c>
      <c r="E17" s="66" t="s">
        <v>93</v>
      </c>
    </row>
    <row r="18" spans="1:5" ht="20.25" x14ac:dyDescent="0.2">
      <c r="A18" s="68" t="s">
        <v>94</v>
      </c>
      <c r="B18" s="68"/>
      <c r="C18" s="58">
        <f>'[3]Республика Алтай'!X4</f>
        <v>490</v>
      </c>
      <c r="D18" s="58">
        <f>'[3]Республика Алтай'!Y4</f>
        <v>461</v>
      </c>
      <c r="E18" s="59">
        <f t="shared" ref="E18:E24" si="2">C18*100/D18-100</f>
        <v>6.2906724511930605</v>
      </c>
    </row>
    <row r="19" spans="1:5" ht="20.25" x14ac:dyDescent="0.2">
      <c r="A19" s="68" t="s">
        <v>95</v>
      </c>
      <c r="B19" s="68"/>
      <c r="C19" s="58">
        <f>'[3]Республика Алтай'!Z4</f>
        <v>48</v>
      </c>
      <c r="D19" s="58">
        <f>'[3]Республика Алтай'!AA4</f>
        <v>76</v>
      </c>
      <c r="E19" s="59">
        <f t="shared" si="2"/>
        <v>-36.842105263157897</v>
      </c>
    </row>
    <row r="20" spans="1:5" ht="33.75" customHeight="1" x14ac:dyDescent="0.2">
      <c r="A20" s="68" t="s">
        <v>96</v>
      </c>
      <c r="B20" s="68"/>
      <c r="C20" s="58">
        <f>'[3]Республика Алтай'!AB4</f>
        <v>17</v>
      </c>
      <c r="D20" s="58">
        <f>'[3]Республика Алтай'!AC4</f>
        <v>37</v>
      </c>
      <c r="E20" s="59">
        <f t="shared" si="2"/>
        <v>-54.054054054054056</v>
      </c>
    </row>
    <row r="21" spans="1:5" ht="20.25" x14ac:dyDescent="0.2">
      <c r="A21" s="68" t="s">
        <v>97</v>
      </c>
      <c r="B21" s="68"/>
      <c r="C21" s="58">
        <f>'[3]Республика Алтай'!AD4</f>
        <v>155</v>
      </c>
      <c r="D21" s="58">
        <f>'[3]Республика Алтай'!AE4</f>
        <v>181</v>
      </c>
      <c r="E21" s="59">
        <f t="shared" si="2"/>
        <v>-14.364640883977899</v>
      </c>
    </row>
    <row r="22" spans="1:5" ht="32.25" customHeight="1" x14ac:dyDescent="0.2">
      <c r="A22" s="68" t="s">
        <v>98</v>
      </c>
      <c r="B22" s="68"/>
      <c r="C22" s="58">
        <f>'[3]Республика Алтай'!AF4</f>
        <v>55</v>
      </c>
      <c r="D22" s="58">
        <f>'[3]Республика Алтай'!AG4</f>
        <v>63</v>
      </c>
      <c r="E22" s="59">
        <f t="shared" si="2"/>
        <v>-12.698412698412696</v>
      </c>
    </row>
    <row r="23" spans="1:5" ht="20.25" x14ac:dyDescent="0.2">
      <c r="A23" s="68" t="s">
        <v>99</v>
      </c>
      <c r="B23" s="68"/>
      <c r="C23" s="58">
        <f>'[3]Республика Алтай'!AH4</f>
        <v>67</v>
      </c>
      <c r="D23" s="58">
        <f>'[3]Республика Алтай'!AI4</f>
        <v>58</v>
      </c>
      <c r="E23" s="59">
        <f t="shared" si="2"/>
        <v>15.517241379310349</v>
      </c>
    </row>
    <row r="24" spans="1:5" ht="20.25" customHeight="1" x14ac:dyDescent="0.2">
      <c r="A24" s="68" t="s">
        <v>100</v>
      </c>
      <c r="B24" s="68"/>
      <c r="C24" s="58">
        <f>'[3]Республика Алтай'!AJ4</f>
        <v>29</v>
      </c>
      <c r="D24" s="58">
        <f>'[3]Республика Алтай'!AK4</f>
        <v>34</v>
      </c>
      <c r="E24" s="59">
        <f t="shared" si="2"/>
        <v>-14.705882352941174</v>
      </c>
    </row>
    <row r="25" spans="1:5" ht="19.5" customHeight="1" x14ac:dyDescent="0.2">
      <c r="A25" s="60"/>
      <c r="B25" s="60" t="s">
        <v>101</v>
      </c>
      <c r="C25" s="61">
        <f>C24/C23*100</f>
        <v>43.283582089552233</v>
      </c>
      <c r="D25" s="61">
        <f>D24/D23*100</f>
        <v>58.620689655172406</v>
      </c>
      <c r="E25" s="62">
        <f>C25*100/D25-100</f>
        <v>-26.163301141352051</v>
      </c>
    </row>
    <row r="26" spans="1:5" ht="34.5" customHeight="1" x14ac:dyDescent="0.2">
      <c r="A26" s="68" t="s">
        <v>102</v>
      </c>
      <c r="B26" s="68"/>
      <c r="C26" s="58">
        <f>'[3]Республика Алтай'!AL4</f>
        <v>8</v>
      </c>
      <c r="D26" s="58">
        <f>'[3]Республика Алтай'!AM4</f>
        <v>11</v>
      </c>
      <c r="E26" s="59">
        <f t="shared" ref="E26:E29" si="3">C26*100/D26-100</f>
        <v>-27.272727272727266</v>
      </c>
    </row>
    <row r="27" spans="1:5" ht="20.25" customHeight="1" x14ac:dyDescent="0.2">
      <c r="A27" s="68" t="s">
        <v>103</v>
      </c>
      <c r="B27" s="68"/>
      <c r="C27" s="58">
        <f>'[3]Республика Алтай'!AN4</f>
        <v>27</v>
      </c>
      <c r="D27" s="58">
        <f>'[3]Республика Алтай'!AO4</f>
        <v>14</v>
      </c>
      <c r="E27" s="59">
        <f t="shared" si="3"/>
        <v>92.857142857142861</v>
      </c>
    </row>
    <row r="28" spans="1:5" ht="30.75" customHeight="1" x14ac:dyDescent="0.2">
      <c r="A28" s="68" t="s">
        <v>104</v>
      </c>
      <c r="B28" s="68"/>
      <c r="C28" s="58">
        <f>'[3]Республика Алтай'!AP4</f>
        <v>1</v>
      </c>
      <c r="D28" s="58">
        <f>'[3]Республика Алтай'!AQ4</f>
        <v>1</v>
      </c>
      <c r="E28" s="59">
        <f t="shared" si="3"/>
        <v>0</v>
      </c>
    </row>
    <row r="29" spans="1:5" ht="20.25" x14ac:dyDescent="0.2">
      <c r="A29" s="68" t="s">
        <v>105</v>
      </c>
      <c r="B29" s="68"/>
      <c r="C29" s="58">
        <f>'[3]Республика Алтай'!AR4</f>
        <v>1</v>
      </c>
      <c r="D29" s="58">
        <f>'[3]Республика Алтай'!AS4</f>
        <v>1</v>
      </c>
      <c r="E29" s="59">
        <f t="shared" si="3"/>
        <v>0</v>
      </c>
    </row>
    <row r="30" spans="1:5" ht="15.75" x14ac:dyDescent="0.2">
      <c r="A30" s="71" t="s">
        <v>154</v>
      </c>
      <c r="B30" s="71"/>
      <c r="C30" s="71"/>
      <c r="D30" s="71"/>
      <c r="E30" s="71"/>
    </row>
    <row r="31" spans="1:5" ht="15.75" x14ac:dyDescent="0.2">
      <c r="A31" s="71" t="s">
        <v>92</v>
      </c>
      <c r="B31" s="71"/>
      <c r="C31" s="66">
        <v>2025</v>
      </c>
      <c r="D31" s="66">
        <v>2024</v>
      </c>
      <c r="E31" s="66" t="s">
        <v>93</v>
      </c>
    </row>
    <row r="32" spans="1:5" ht="20.25" x14ac:dyDescent="0.2">
      <c r="A32" s="68" t="s">
        <v>94</v>
      </c>
      <c r="B32" s="68"/>
      <c r="C32" s="58">
        <f>'[3]Республика Алтай'!AT4</f>
        <v>1292</v>
      </c>
      <c r="D32" s="58">
        <f>'[3]Республика Алтай'!AU4</f>
        <v>1122</v>
      </c>
      <c r="E32" s="59">
        <f t="shared" ref="E32:E38" si="4">C32*100/D32-100</f>
        <v>15.151515151515156</v>
      </c>
    </row>
    <row r="33" spans="1:5" ht="20.25" x14ac:dyDescent="0.2">
      <c r="A33" s="68" t="s">
        <v>95</v>
      </c>
      <c r="B33" s="68"/>
      <c r="C33" s="58">
        <f>'[3]Республика Алтай'!AV4</f>
        <v>79</v>
      </c>
      <c r="D33" s="58">
        <f>'[3]Республика Алтай'!AW4</f>
        <v>64</v>
      </c>
      <c r="E33" s="59">
        <f t="shared" si="4"/>
        <v>23.4375</v>
      </c>
    </row>
    <row r="34" spans="1:5" ht="30" customHeight="1" x14ac:dyDescent="0.2">
      <c r="A34" s="68" t="s">
        <v>96</v>
      </c>
      <c r="B34" s="68"/>
      <c r="C34" s="58">
        <f>'[3]Республика Алтай'!AX4</f>
        <v>41</v>
      </c>
      <c r="D34" s="58">
        <f>'[3]Республика Алтай'!AY4</f>
        <v>62</v>
      </c>
      <c r="E34" s="59">
        <f t="shared" si="4"/>
        <v>-33.870967741935488</v>
      </c>
    </row>
    <row r="35" spans="1:5" ht="20.25" x14ac:dyDescent="0.2">
      <c r="A35" s="68" t="s">
        <v>97</v>
      </c>
      <c r="B35" s="68"/>
      <c r="C35" s="58">
        <f>'[3]Республика Алтай'!AZ4</f>
        <v>21</v>
      </c>
      <c r="D35" s="58">
        <f>'[3]Республика Алтай'!BA4</f>
        <v>84</v>
      </c>
      <c r="E35" s="59">
        <f t="shared" si="4"/>
        <v>-75</v>
      </c>
    </row>
    <row r="36" spans="1:5" ht="33.75" customHeight="1" x14ac:dyDescent="0.2">
      <c r="A36" s="68" t="s">
        <v>98</v>
      </c>
      <c r="B36" s="68"/>
      <c r="C36" s="58">
        <f>'[3]Республика Алтай'!BB4</f>
        <v>20</v>
      </c>
      <c r="D36" s="58">
        <f>'[3]Республика Алтай'!BC4</f>
        <v>16</v>
      </c>
      <c r="E36" s="59">
        <f t="shared" si="4"/>
        <v>25</v>
      </c>
    </row>
    <row r="37" spans="1:5" ht="20.25" x14ac:dyDescent="0.2">
      <c r="A37" s="68" t="s">
        <v>99</v>
      </c>
      <c r="B37" s="68"/>
      <c r="C37" s="58">
        <f>'[3]Республика Алтай'!BD4</f>
        <v>427</v>
      </c>
      <c r="D37" s="58">
        <f>'[3]Республика Алтай'!BE4</f>
        <v>411</v>
      </c>
      <c r="E37" s="59">
        <f t="shared" si="4"/>
        <v>3.8929440389294427</v>
      </c>
    </row>
    <row r="38" spans="1:5" ht="20.25" customHeight="1" x14ac:dyDescent="0.2">
      <c r="A38" s="68" t="s">
        <v>100</v>
      </c>
      <c r="B38" s="68"/>
      <c r="C38" s="58">
        <f>'[3]Республика Алтай'!BF4</f>
        <v>270</v>
      </c>
      <c r="D38" s="58">
        <f>'[3]Республика Алтай'!BG4</f>
        <v>265</v>
      </c>
      <c r="E38" s="59">
        <f t="shared" si="4"/>
        <v>1.8867924528301927</v>
      </c>
    </row>
    <row r="39" spans="1:5" ht="19.5" customHeight="1" x14ac:dyDescent="0.2">
      <c r="A39" s="60"/>
      <c r="B39" s="60" t="s">
        <v>101</v>
      </c>
      <c r="C39" s="61">
        <f>C38/C37*100</f>
        <v>63.231850117096023</v>
      </c>
      <c r="D39" s="61">
        <f>D38/D37*100</f>
        <v>64.476885644768856</v>
      </c>
      <c r="E39" s="62">
        <f>C39*100/D39-100</f>
        <v>-1.9309796297114588</v>
      </c>
    </row>
    <row r="40" spans="1:5" ht="32.25" customHeight="1" x14ac:dyDescent="0.2">
      <c r="A40" s="68" t="s">
        <v>102</v>
      </c>
      <c r="B40" s="68"/>
      <c r="C40" s="58">
        <f>'[3]Республика Алтай'!BH4</f>
        <v>31</v>
      </c>
      <c r="D40" s="58">
        <f>'[3]Республика Алтай'!BI4</f>
        <v>39</v>
      </c>
      <c r="E40" s="59">
        <f t="shared" ref="E40:E41" si="5">C40*100/D40-100</f>
        <v>-20.512820512820511</v>
      </c>
    </row>
    <row r="41" spans="1:5" ht="20.25" customHeight="1" x14ac:dyDescent="0.2">
      <c r="A41" s="68" t="s">
        <v>103</v>
      </c>
      <c r="B41" s="68"/>
      <c r="C41" s="58">
        <f>'[3]Республика Алтай'!BJ4</f>
        <v>124</v>
      </c>
      <c r="D41" s="58">
        <f>'[3]Республика Алтай'!BK4</f>
        <v>66</v>
      </c>
      <c r="E41" s="59">
        <f t="shared" si="5"/>
        <v>87.878787878787875</v>
      </c>
    </row>
    <row r="42" spans="1:5" ht="34.5" customHeight="1" x14ac:dyDescent="0.2">
      <c r="A42" s="68" t="s">
        <v>104</v>
      </c>
      <c r="B42" s="68"/>
      <c r="C42" s="58">
        <f>'[3]Республика Алтай'!BL4</f>
        <v>0</v>
      </c>
      <c r="D42" s="58">
        <f>'[3]Республика Алтай'!BM4</f>
        <v>0</v>
      </c>
      <c r="E42" s="59">
        <v>0</v>
      </c>
    </row>
    <row r="43" spans="1:5" ht="20.25" x14ac:dyDescent="0.2">
      <c r="A43" s="68" t="s">
        <v>105</v>
      </c>
      <c r="B43" s="68"/>
      <c r="C43" s="58">
        <f>'[3]Республика Алтай'!BN4</f>
        <v>0</v>
      </c>
      <c r="D43" s="58">
        <f>'[3]Республика Алтай'!BO4</f>
        <v>0</v>
      </c>
      <c r="E43" s="59">
        <v>0</v>
      </c>
    </row>
  </sheetData>
  <mergeCells count="40"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январь-март 2025</v>
      </c>
      <c r="B1" s="74"/>
      <c r="C1" s="74"/>
      <c r="D1" s="74"/>
      <c r="E1" s="74"/>
    </row>
    <row r="2" spans="1:5" ht="15.75" customHeight="1" x14ac:dyDescent="0.2">
      <c r="A2" s="71" t="s">
        <v>177</v>
      </c>
      <c r="B2" s="71"/>
      <c r="C2" s="71"/>
      <c r="D2" s="71"/>
      <c r="E2" s="71"/>
    </row>
    <row r="3" spans="1:5" ht="25.5" customHeight="1" x14ac:dyDescent="0.2">
      <c r="A3" s="71" t="s">
        <v>92</v>
      </c>
      <c r="B3" s="71"/>
      <c r="C3" s="66">
        <v>2025</v>
      </c>
      <c r="D3" s="66">
        <v>2024</v>
      </c>
      <c r="E3" s="66" t="s">
        <v>93</v>
      </c>
    </row>
    <row r="4" spans="1:5" ht="20.25" x14ac:dyDescent="0.2">
      <c r="A4" s="68" t="s">
        <v>94</v>
      </c>
      <c r="B4" s="68"/>
      <c r="C4" s="58">
        <f>'[4]Республика Алтай'!B4</f>
        <v>1997</v>
      </c>
      <c r="D4" s="58">
        <f>'[4]Республика Алтай'!C4</f>
        <v>1680</v>
      </c>
      <c r="E4" s="59">
        <f t="shared" ref="E4:E10" si="0">C4*100/D4-100</f>
        <v>18.86904761904762</v>
      </c>
    </row>
    <row r="5" spans="1:5" ht="20.25" x14ac:dyDescent="0.2">
      <c r="A5" s="68" t="s">
        <v>95</v>
      </c>
      <c r="B5" s="68"/>
      <c r="C5" s="58">
        <f>'[4]Республика Алтай'!D4</f>
        <v>396</v>
      </c>
      <c r="D5" s="58">
        <f>'[4]Республика Алтай'!E4</f>
        <v>246</v>
      </c>
      <c r="E5" s="59">
        <f t="shared" si="0"/>
        <v>60.975609756097555</v>
      </c>
    </row>
    <row r="6" spans="1:5" ht="32.25" customHeight="1" x14ac:dyDescent="0.2">
      <c r="A6" s="68" t="s">
        <v>96</v>
      </c>
      <c r="B6" s="68"/>
      <c r="C6" s="58">
        <f>'[4]Республика Алтай'!F4</f>
        <v>217</v>
      </c>
      <c r="D6" s="58">
        <f>'[4]Республика Алтай'!G4</f>
        <v>187</v>
      </c>
      <c r="E6" s="59">
        <f t="shared" si="0"/>
        <v>16.042780748663105</v>
      </c>
    </row>
    <row r="7" spans="1:5" ht="20.25" x14ac:dyDescent="0.2">
      <c r="A7" s="68" t="s">
        <v>97</v>
      </c>
      <c r="B7" s="68"/>
      <c r="C7" s="58">
        <f>'[4]Республика Алтай'!H4</f>
        <v>8</v>
      </c>
      <c r="D7" s="58">
        <f>'[4]Республика Алтай'!I4</f>
        <v>19</v>
      </c>
      <c r="E7" s="59">
        <f t="shared" si="0"/>
        <v>-57.89473684210526</v>
      </c>
    </row>
    <row r="8" spans="1:5" ht="30" customHeight="1" x14ac:dyDescent="0.2">
      <c r="A8" s="68" t="s">
        <v>98</v>
      </c>
      <c r="B8" s="68"/>
      <c r="C8" s="58">
        <f>'[4]Республика Алтай'!J4</f>
        <v>5</v>
      </c>
      <c r="D8" s="58">
        <f>'[4]Республика Алтай'!K4</f>
        <v>7</v>
      </c>
      <c r="E8" s="59">
        <f t="shared" si="0"/>
        <v>-28.571428571428569</v>
      </c>
    </row>
    <row r="9" spans="1:5" ht="20.25" x14ac:dyDescent="0.2">
      <c r="A9" s="68" t="s">
        <v>99</v>
      </c>
      <c r="B9" s="68"/>
      <c r="C9" s="58">
        <f>'[4]Республика Алтай'!L4</f>
        <v>406</v>
      </c>
      <c r="D9" s="58">
        <f>'[4]Республика Алтай'!M4</f>
        <v>363</v>
      </c>
      <c r="E9" s="59">
        <f t="shared" si="0"/>
        <v>11.845730027548214</v>
      </c>
    </row>
    <row r="10" spans="1:5" ht="20.25" customHeight="1" x14ac:dyDescent="0.2">
      <c r="A10" s="68" t="s">
        <v>100</v>
      </c>
      <c r="B10" s="68"/>
      <c r="C10" s="58">
        <f>'[4]Республика Алтай'!N4</f>
        <v>188</v>
      </c>
      <c r="D10" s="58">
        <f>'[4]Республика Алтай'!O4</f>
        <v>163</v>
      </c>
      <c r="E10" s="59">
        <f t="shared" si="0"/>
        <v>15.337423312883431</v>
      </c>
    </row>
    <row r="11" spans="1:5" ht="19.5" customHeight="1" x14ac:dyDescent="0.2">
      <c r="A11" s="60"/>
      <c r="B11" s="60" t="s">
        <v>101</v>
      </c>
      <c r="C11" s="61">
        <f>C10/C9*100</f>
        <v>46.305418719211822</v>
      </c>
      <c r="D11" s="61">
        <f>D10/D9*100</f>
        <v>44.903581267217632</v>
      </c>
      <c r="E11" s="62">
        <f>C11*100/D11-100</f>
        <v>3.1218834053612881</v>
      </c>
    </row>
    <row r="12" spans="1:5" ht="32.25" customHeight="1" x14ac:dyDescent="0.2">
      <c r="A12" s="68" t="s">
        <v>102</v>
      </c>
      <c r="B12" s="68"/>
      <c r="C12" s="58">
        <f>'[4]Республика Алтай'!P4</f>
        <v>18</v>
      </c>
      <c r="D12" s="58">
        <f>'[4]Республика Алтай'!Q4</f>
        <v>21</v>
      </c>
      <c r="E12" s="59">
        <f t="shared" ref="E12:E15" si="1">C12*100/D12-100</f>
        <v>-14.285714285714292</v>
      </c>
    </row>
    <row r="13" spans="1:5" ht="20.25" customHeight="1" x14ac:dyDescent="0.2">
      <c r="A13" s="68" t="s">
        <v>103</v>
      </c>
      <c r="B13" s="68"/>
      <c r="C13" s="58">
        <f>'[4]Республика Алтай'!R4</f>
        <v>87</v>
      </c>
      <c r="D13" s="58">
        <f>'[4]Республика Алтай'!S4</f>
        <v>65</v>
      </c>
      <c r="E13" s="59">
        <f t="shared" si="1"/>
        <v>33.84615384615384</v>
      </c>
    </row>
    <row r="14" spans="1:5" ht="49.5" customHeight="1" x14ac:dyDescent="0.2">
      <c r="A14" s="68" t="s">
        <v>104</v>
      </c>
      <c r="B14" s="68"/>
      <c r="C14" s="58">
        <f>'[4]Республика Алтай'!T4</f>
        <v>0</v>
      </c>
      <c r="D14" s="58">
        <f>'[4]Республика Алтай'!U4</f>
        <v>1</v>
      </c>
      <c r="E14" s="59">
        <f t="shared" si="1"/>
        <v>-100</v>
      </c>
    </row>
    <row r="15" spans="1:5" ht="20.25" x14ac:dyDescent="0.2">
      <c r="A15" s="68" t="s">
        <v>105</v>
      </c>
      <c r="B15" s="68"/>
      <c r="C15" s="58">
        <f>'[4]Республика Алтай'!V4</f>
        <v>0</v>
      </c>
      <c r="D15" s="58">
        <f>'[4]Республика Алтай'!W4</f>
        <v>1</v>
      </c>
      <c r="E15" s="59">
        <f t="shared" si="1"/>
        <v>-100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71" t="s">
        <v>178</v>
      </c>
      <c r="B17" s="71"/>
      <c r="C17" s="71"/>
      <c r="D17" s="71"/>
      <c r="E17" s="71"/>
    </row>
    <row r="18" spans="1:5" ht="25.5" customHeight="1" x14ac:dyDescent="0.2">
      <c r="A18" s="71" t="s">
        <v>92</v>
      </c>
      <c r="B18" s="71"/>
      <c r="C18" s="66">
        <v>2025</v>
      </c>
      <c r="D18" s="66">
        <v>2024</v>
      </c>
      <c r="E18" s="66" t="s">
        <v>93</v>
      </c>
    </row>
    <row r="19" spans="1:5" ht="17.25" customHeight="1" x14ac:dyDescent="0.2">
      <c r="A19" s="68" t="s">
        <v>94</v>
      </c>
      <c r="B19" s="68"/>
      <c r="C19" s="58">
        <f>'[4]Республика Алтай'!X4</f>
        <v>2488</v>
      </c>
      <c r="D19" s="58">
        <f>'[4]Республика Алтай'!Y4</f>
        <v>2239</v>
      </c>
      <c r="E19" s="59">
        <f t="shared" ref="E19:E25" si="2">C19*100/D19-100</f>
        <v>11.121036176864678</v>
      </c>
    </row>
    <row r="20" spans="1:5" ht="17.25" customHeight="1" x14ac:dyDescent="0.2">
      <c r="A20" s="68" t="s">
        <v>95</v>
      </c>
      <c r="B20" s="68"/>
      <c r="C20" s="58">
        <f>'[4]Республика Алтай'!Z4</f>
        <v>258</v>
      </c>
      <c r="D20" s="58">
        <f>'[4]Республика Алтай'!AA4</f>
        <v>245</v>
      </c>
      <c r="E20" s="59">
        <f t="shared" si="2"/>
        <v>5.3061224489795933</v>
      </c>
    </row>
    <row r="21" spans="1:5" ht="30" customHeight="1" x14ac:dyDescent="0.2">
      <c r="A21" s="68" t="s">
        <v>96</v>
      </c>
      <c r="B21" s="68"/>
      <c r="C21" s="58">
        <f>'[4]Республика Алтай'!AB4</f>
        <v>109</v>
      </c>
      <c r="D21" s="58">
        <f>'[4]Республика Алтай'!AC4</f>
        <v>90</v>
      </c>
      <c r="E21" s="59">
        <f t="shared" si="2"/>
        <v>21.111111111111114</v>
      </c>
    </row>
    <row r="22" spans="1:5" ht="26.25" customHeight="1" x14ac:dyDescent="0.2">
      <c r="A22" s="68" t="s">
        <v>97</v>
      </c>
      <c r="B22" s="68"/>
      <c r="C22" s="58">
        <f>'[4]Республика Алтай'!AD4</f>
        <v>105</v>
      </c>
      <c r="D22" s="58">
        <f>'[4]Республика Алтай'!AE4</f>
        <v>180</v>
      </c>
      <c r="E22" s="59">
        <f t="shared" si="2"/>
        <v>-41.666666666666664</v>
      </c>
    </row>
    <row r="23" spans="1:5" ht="31.5" customHeight="1" x14ac:dyDescent="0.2">
      <c r="A23" s="68" t="s">
        <v>98</v>
      </c>
      <c r="B23" s="68"/>
      <c r="C23" s="58">
        <f>'[4]Республика Алтай'!AF4</f>
        <v>38</v>
      </c>
      <c r="D23" s="58">
        <f>'[4]Республика Алтай'!AG4</f>
        <v>37</v>
      </c>
      <c r="E23" s="59">
        <f t="shared" si="2"/>
        <v>2.7027027027027088</v>
      </c>
    </row>
    <row r="24" spans="1:5" ht="18" customHeight="1" x14ac:dyDescent="0.2">
      <c r="A24" s="68" t="s">
        <v>99</v>
      </c>
      <c r="B24" s="68"/>
      <c r="C24" s="58">
        <f>'[4]Республика Алтай'!AH4</f>
        <v>481</v>
      </c>
      <c r="D24" s="58">
        <f>'[4]Республика Алтай'!AI4</f>
        <v>468</v>
      </c>
      <c r="E24" s="59">
        <f t="shared" si="2"/>
        <v>2.7777777777777715</v>
      </c>
    </row>
    <row r="25" spans="1:5" ht="18" customHeight="1" x14ac:dyDescent="0.2">
      <c r="A25" s="68" t="s">
        <v>100</v>
      </c>
      <c r="B25" s="68"/>
      <c r="C25" s="58">
        <f>'[4]Республика Алтай'!AJ4</f>
        <v>312</v>
      </c>
      <c r="D25" s="58">
        <f>'[4]Республика Алтай'!AK4</f>
        <v>369</v>
      </c>
      <c r="E25" s="59">
        <f t="shared" si="2"/>
        <v>-15.447154471544721</v>
      </c>
    </row>
    <row r="26" spans="1:5" ht="19.5" customHeight="1" x14ac:dyDescent="0.2">
      <c r="A26" s="60"/>
      <c r="B26" s="60" t="s">
        <v>101</v>
      </c>
      <c r="C26" s="61">
        <f>C25/C24*100</f>
        <v>64.86486486486487</v>
      </c>
      <c r="D26" s="61">
        <f>D25/D24*100</f>
        <v>78.84615384615384</v>
      </c>
      <c r="E26" s="62">
        <f>C26*100/D26-100</f>
        <v>-17.732366512854313</v>
      </c>
    </row>
    <row r="27" spans="1:5" ht="33.75" customHeight="1" x14ac:dyDescent="0.2">
      <c r="A27" s="68" t="s">
        <v>102</v>
      </c>
      <c r="B27" s="68"/>
      <c r="C27" s="58">
        <f>'[4]Республика Алтай'!AL4</f>
        <v>33</v>
      </c>
      <c r="D27" s="58">
        <f>'[4]Республика Алтай'!AM4</f>
        <v>32</v>
      </c>
      <c r="E27" s="59">
        <f t="shared" ref="E27:E30" si="3">C27*100/D27-100</f>
        <v>3.125</v>
      </c>
    </row>
    <row r="28" spans="1:5" ht="21.75" customHeight="1" x14ac:dyDescent="0.2">
      <c r="A28" s="68" t="s">
        <v>103</v>
      </c>
      <c r="B28" s="68"/>
      <c r="C28" s="58">
        <f>'[4]Республика Алтай'!AN4</f>
        <v>74</v>
      </c>
      <c r="D28" s="58">
        <f>'[4]Республика Алтай'!AO4</f>
        <v>50</v>
      </c>
      <c r="E28" s="59">
        <f t="shared" si="3"/>
        <v>48</v>
      </c>
    </row>
    <row r="29" spans="1:5" ht="32.25" customHeight="1" x14ac:dyDescent="0.2">
      <c r="A29" s="68" t="s">
        <v>104</v>
      </c>
      <c r="B29" s="68"/>
      <c r="C29" s="58">
        <f>'[4]Республика Алтай'!AP4</f>
        <v>1</v>
      </c>
      <c r="D29" s="58">
        <f>'[4]Республика Алтай'!AQ4</f>
        <v>3</v>
      </c>
      <c r="E29" s="59">
        <f t="shared" si="3"/>
        <v>-66.666666666666657</v>
      </c>
    </row>
    <row r="30" spans="1:5" ht="24.75" customHeight="1" x14ac:dyDescent="0.2">
      <c r="A30" s="68" t="s">
        <v>105</v>
      </c>
      <c r="B30" s="68"/>
      <c r="C30" s="58">
        <f>'[4]Республика Алтай'!AR4</f>
        <v>1</v>
      </c>
      <c r="D30" s="58">
        <f>'[4]Республика Алтай'!AS4</f>
        <v>4</v>
      </c>
      <c r="E30" s="59">
        <f t="shared" si="3"/>
        <v>-75</v>
      </c>
    </row>
  </sheetData>
  <mergeCells count="28"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27</vt:i4>
      </vt:variant>
    </vt:vector>
  </HeadingPairs>
  <TitlesOfParts>
    <vt:vector size="39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2025-04-15T02:59:24Z</dcterms:modified>
</cp:coreProperties>
</file>