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5\072025\Ведомственная статистика\"/>
    </mc:Choice>
  </mc:AlternateContent>
  <xr:revisionPtr revIDLastSave="0" documentId="13_ncr:1_{8B33B153-1FCF-4895-9E08-5DDFB6D0658B}" xr6:coauthVersionLast="36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10" localSheetId="1">'Республика Алтай 1'!$A$3:$E$34</definedName>
    <definedName name="Основные_20результаты_20работы_202011_2012_20квартал_10" localSheetId="3">'Республика Алтай 2'!$A$1:$E$15</definedName>
    <definedName name="Основные_20результаты_20работы_202011_2012_20квартал_10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1">'Республика Алтай 1'!$A$3:$E$34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3" l="1"/>
  <c r="D51" i="13"/>
  <c r="C51" i="13"/>
  <c r="D50" i="13"/>
  <c r="E50" i="13" s="1"/>
  <c r="C50" i="13"/>
  <c r="D42" i="13"/>
  <c r="C42" i="13"/>
  <c r="D41" i="13"/>
  <c r="C41" i="13"/>
  <c r="D40" i="13"/>
  <c r="C40" i="13"/>
  <c r="D39" i="13"/>
  <c r="C39" i="13"/>
  <c r="C48" i="13" s="1"/>
  <c r="D38" i="13"/>
  <c r="C38" i="13"/>
  <c r="E38" i="13" s="1"/>
  <c r="E37" i="13"/>
  <c r="D37" i="13"/>
  <c r="C37" i="13"/>
  <c r="D36" i="13"/>
  <c r="D48" i="13" s="1"/>
  <c r="C36" i="13"/>
  <c r="D34" i="13"/>
  <c r="C34" i="13"/>
  <c r="D33" i="13"/>
  <c r="C33" i="13"/>
  <c r="D32" i="13"/>
  <c r="C32" i="13"/>
  <c r="E32" i="13" s="1"/>
  <c r="D31" i="13"/>
  <c r="C31" i="13"/>
  <c r="D30" i="13"/>
  <c r="E30" i="13" s="1"/>
  <c r="C30" i="13"/>
  <c r="D29" i="13"/>
  <c r="C29" i="13"/>
  <c r="E29" i="13" s="1"/>
  <c r="D28" i="13"/>
  <c r="D47" i="13" s="1"/>
  <c r="C28" i="13"/>
  <c r="E28" i="13" s="1"/>
  <c r="D26" i="13"/>
  <c r="C26" i="13"/>
  <c r="D25" i="13"/>
  <c r="C25" i="13"/>
  <c r="E25" i="13" s="1"/>
  <c r="D24" i="13"/>
  <c r="C24" i="13"/>
  <c r="D23" i="13"/>
  <c r="E23" i="13" s="1"/>
  <c r="C23" i="13"/>
  <c r="D22" i="13"/>
  <c r="C22" i="13"/>
  <c r="E22" i="13" s="1"/>
  <c r="D21" i="13"/>
  <c r="C21" i="13"/>
  <c r="E21" i="13" s="1"/>
  <c r="E20" i="13"/>
  <c r="D20" i="13"/>
  <c r="D46" i="13" s="1"/>
  <c r="C20" i="13"/>
  <c r="C46" i="13" s="1"/>
  <c r="D18" i="13"/>
  <c r="C18" i="13"/>
  <c r="D17" i="13"/>
  <c r="C17" i="13"/>
  <c r="E17" i="13" s="1"/>
  <c r="D16" i="13"/>
  <c r="C16" i="13"/>
  <c r="D15" i="13"/>
  <c r="C15" i="13"/>
  <c r="E14" i="13"/>
  <c r="D14" i="13"/>
  <c r="C14" i="13"/>
  <c r="D13" i="13"/>
  <c r="E13" i="13" s="1"/>
  <c r="C13" i="13"/>
  <c r="D12" i="13"/>
  <c r="C12" i="13"/>
  <c r="C45" i="13" s="1"/>
  <c r="D10" i="13"/>
  <c r="C10" i="13"/>
  <c r="D9" i="13"/>
  <c r="E9" i="13" s="1"/>
  <c r="C9" i="13"/>
  <c r="D8" i="13"/>
  <c r="C8" i="13"/>
  <c r="E7" i="13"/>
  <c r="D7" i="13"/>
  <c r="C7" i="13"/>
  <c r="D6" i="13"/>
  <c r="E6" i="13" s="1"/>
  <c r="C6" i="13"/>
  <c r="D5" i="13"/>
  <c r="D44" i="13" s="1"/>
  <c r="C5" i="13"/>
  <c r="E5" i="13" s="1"/>
  <c r="D4" i="13"/>
  <c r="C4" i="13"/>
  <c r="E4" i="13" s="1"/>
  <c r="A1" i="13"/>
  <c r="E46" i="13" l="1"/>
  <c r="E48" i="13"/>
  <c r="C44" i="13"/>
  <c r="E44" i="13" s="1"/>
  <c r="D45" i="13"/>
  <c r="E45" i="13" s="1"/>
  <c r="E36" i="13"/>
  <c r="C47" i="13"/>
  <c r="E47" i="13" s="1"/>
  <c r="E12" i="13"/>
  <c r="D24" i="11" l="1"/>
  <c r="C24" i="11"/>
  <c r="E24" i="11" s="1"/>
  <c r="D22" i="11"/>
  <c r="D23" i="11" s="1"/>
  <c r="C22" i="11"/>
  <c r="D21" i="11"/>
  <c r="C21" i="11"/>
  <c r="C23" i="11" s="1"/>
  <c r="D20" i="11"/>
  <c r="C20" i="11"/>
  <c r="E20" i="11" s="1"/>
  <c r="E19" i="11"/>
  <c r="D19" i="11"/>
  <c r="C19" i="11"/>
  <c r="D18" i="11"/>
  <c r="E18" i="11" s="1"/>
  <c r="C18" i="11"/>
  <c r="D15" i="11"/>
  <c r="C15" i="11"/>
  <c r="E15" i="11" s="1"/>
  <c r="D14" i="11"/>
  <c r="C14" i="11"/>
  <c r="E14" i="11" s="1"/>
  <c r="E13" i="11"/>
  <c r="D13" i="11"/>
  <c r="C13" i="11"/>
  <c r="D12" i="11"/>
  <c r="E12" i="11" s="1"/>
  <c r="C12" i="11"/>
  <c r="D11" i="11"/>
  <c r="C11" i="11"/>
  <c r="E11" i="11" s="1"/>
  <c r="C10" i="11"/>
  <c r="E9" i="11"/>
  <c r="D9" i="11"/>
  <c r="C9" i="11"/>
  <c r="D8" i="11"/>
  <c r="E8" i="11" s="1"/>
  <c r="C8" i="11"/>
  <c r="D7" i="11"/>
  <c r="C7" i="11"/>
  <c r="E7" i="11" s="1"/>
  <c r="D6" i="11"/>
  <c r="C6" i="11"/>
  <c r="E6" i="11" s="1"/>
  <c r="E5" i="11"/>
  <c r="D5" i="11"/>
  <c r="C5" i="11"/>
  <c r="D4" i="11"/>
  <c r="E4" i="11" s="1"/>
  <c r="C4" i="11"/>
  <c r="A1" i="11"/>
  <c r="E23" i="11" l="1"/>
  <c r="E22" i="11"/>
  <c r="D10" i="11"/>
  <c r="E10" i="11" s="1"/>
  <c r="E21" i="11"/>
  <c r="D30" i="9" l="1"/>
  <c r="E30" i="9" s="1"/>
  <c r="C30" i="9"/>
  <c r="D29" i="9"/>
  <c r="C29" i="9"/>
  <c r="E29" i="9" s="1"/>
  <c r="D28" i="9"/>
  <c r="C28" i="9"/>
  <c r="E28" i="9" s="1"/>
  <c r="E27" i="9"/>
  <c r="D27" i="9"/>
  <c r="C27" i="9"/>
  <c r="D26" i="9"/>
  <c r="D25" i="9"/>
  <c r="C25" i="9"/>
  <c r="C26" i="9" s="1"/>
  <c r="E26" i="9" s="1"/>
  <c r="D24" i="9"/>
  <c r="C24" i="9"/>
  <c r="E24" i="9" s="1"/>
  <c r="E23" i="9"/>
  <c r="D23" i="9"/>
  <c r="C23" i="9"/>
  <c r="D22" i="9"/>
  <c r="E22" i="9" s="1"/>
  <c r="C22" i="9"/>
  <c r="D21" i="9"/>
  <c r="C21" i="9"/>
  <c r="E21" i="9" s="1"/>
  <c r="D20" i="9"/>
  <c r="C20" i="9"/>
  <c r="E20" i="9" s="1"/>
  <c r="E19" i="9"/>
  <c r="D19" i="9"/>
  <c r="C19" i="9"/>
  <c r="D15" i="9"/>
  <c r="E15" i="9" s="1"/>
  <c r="C15" i="9"/>
  <c r="D14" i="9"/>
  <c r="C14" i="9"/>
  <c r="E14" i="9" s="1"/>
  <c r="D13" i="9"/>
  <c r="C13" i="9"/>
  <c r="E13" i="9" s="1"/>
  <c r="E12" i="9"/>
  <c r="D12" i="9"/>
  <c r="C12" i="9"/>
  <c r="D11" i="9"/>
  <c r="D10" i="9"/>
  <c r="C10" i="9"/>
  <c r="C11" i="9" s="1"/>
  <c r="E11" i="9" s="1"/>
  <c r="D9" i="9"/>
  <c r="C9" i="9"/>
  <c r="E9" i="9" s="1"/>
  <c r="E8" i="9"/>
  <c r="D8" i="9"/>
  <c r="C8" i="9"/>
  <c r="D7" i="9"/>
  <c r="E7" i="9" s="1"/>
  <c r="C7" i="9"/>
  <c r="D6" i="9"/>
  <c r="C6" i="9"/>
  <c r="E6" i="9" s="1"/>
  <c r="D5" i="9"/>
  <c r="C5" i="9"/>
  <c r="E5" i="9" s="1"/>
  <c r="E4" i="9"/>
  <c r="D4" i="9"/>
  <c r="C4" i="9"/>
  <c r="A1" i="9"/>
  <c r="E10" i="9" l="1"/>
  <c r="E25" i="9"/>
  <c r="D43" i="7" l="1"/>
  <c r="C43" i="7"/>
  <c r="D42" i="7"/>
  <c r="C42" i="7"/>
  <c r="D41" i="7"/>
  <c r="E41" i="7" s="1"/>
  <c r="C41" i="7"/>
  <c r="D40" i="7"/>
  <c r="C40" i="7"/>
  <c r="E40" i="7" s="1"/>
  <c r="C39" i="7"/>
  <c r="E39" i="7" s="1"/>
  <c r="E38" i="7"/>
  <c r="D38" i="7"/>
  <c r="D39" i="7" s="1"/>
  <c r="C38" i="7"/>
  <c r="D37" i="7"/>
  <c r="E37" i="7" s="1"/>
  <c r="C37" i="7"/>
  <c r="D36" i="7"/>
  <c r="C36" i="7"/>
  <c r="E36" i="7" s="1"/>
  <c r="D35" i="7"/>
  <c r="C35" i="7"/>
  <c r="E35" i="7" s="1"/>
  <c r="E34" i="7"/>
  <c r="D34" i="7"/>
  <c r="C34" i="7"/>
  <c r="D33" i="7"/>
  <c r="E33" i="7" s="1"/>
  <c r="C33" i="7"/>
  <c r="D32" i="7"/>
  <c r="C32" i="7"/>
  <c r="E32" i="7" s="1"/>
  <c r="D29" i="7"/>
  <c r="C29" i="7"/>
  <c r="E29" i="7" s="1"/>
  <c r="E28" i="7"/>
  <c r="D28" i="7"/>
  <c r="C28" i="7"/>
  <c r="D27" i="7"/>
  <c r="E27" i="7" s="1"/>
  <c r="C27" i="7"/>
  <c r="D26" i="7"/>
  <c r="C26" i="7"/>
  <c r="E26" i="7" s="1"/>
  <c r="C25" i="7"/>
  <c r="E24" i="7"/>
  <c r="D24" i="7"/>
  <c r="C24" i="7"/>
  <c r="D23" i="7"/>
  <c r="D25" i="7" s="1"/>
  <c r="C23" i="7"/>
  <c r="D22" i="7"/>
  <c r="C22" i="7"/>
  <c r="E22" i="7" s="1"/>
  <c r="D21" i="7"/>
  <c r="C21" i="7"/>
  <c r="E21" i="7" s="1"/>
  <c r="E20" i="7"/>
  <c r="D20" i="7"/>
  <c r="C20" i="7"/>
  <c r="D19" i="7"/>
  <c r="E19" i="7" s="1"/>
  <c r="C19" i="7"/>
  <c r="D18" i="7"/>
  <c r="C18" i="7"/>
  <c r="E18" i="7" s="1"/>
  <c r="D15" i="7"/>
  <c r="C15" i="7"/>
  <c r="E15" i="7" s="1"/>
  <c r="E14" i="7"/>
  <c r="D14" i="7"/>
  <c r="C14" i="7"/>
  <c r="D13" i="7"/>
  <c r="E13" i="7" s="1"/>
  <c r="C13" i="7"/>
  <c r="D12" i="7"/>
  <c r="C12" i="7"/>
  <c r="E12" i="7" s="1"/>
  <c r="C11" i="7"/>
  <c r="E11" i="7" s="1"/>
  <c r="E10" i="7"/>
  <c r="D10" i="7"/>
  <c r="D11" i="7" s="1"/>
  <c r="C10" i="7"/>
  <c r="D9" i="7"/>
  <c r="E9" i="7" s="1"/>
  <c r="C9" i="7"/>
  <c r="D8" i="7"/>
  <c r="C8" i="7"/>
  <c r="E8" i="7" s="1"/>
  <c r="D7" i="7"/>
  <c r="C7" i="7"/>
  <c r="E7" i="7" s="1"/>
  <c r="E6" i="7"/>
  <c r="D6" i="7"/>
  <c r="C6" i="7"/>
  <c r="D5" i="7"/>
  <c r="E5" i="7" s="1"/>
  <c r="C5" i="7"/>
  <c r="D4" i="7"/>
  <c r="C4" i="7"/>
  <c r="E4" i="7" s="1"/>
  <c r="A1" i="7"/>
  <c r="E25" i="7" l="1"/>
  <c r="E23" i="7"/>
  <c r="D15" i="5" l="1"/>
  <c r="C15" i="5"/>
  <c r="E15" i="5" s="1"/>
  <c r="E14" i="5"/>
  <c r="D14" i="5"/>
  <c r="C14" i="5"/>
  <c r="D13" i="5"/>
  <c r="E13" i="5" s="1"/>
  <c r="C13" i="5"/>
  <c r="D12" i="5"/>
  <c r="C12" i="5"/>
  <c r="E12" i="5" s="1"/>
  <c r="C11" i="5"/>
  <c r="E10" i="5"/>
  <c r="D10" i="5"/>
  <c r="C10" i="5"/>
  <c r="D9" i="5"/>
  <c r="D11" i="5" s="1"/>
  <c r="C9" i="5"/>
  <c r="D8" i="5"/>
  <c r="C8" i="5"/>
  <c r="E8" i="5" s="1"/>
  <c r="D7" i="5"/>
  <c r="C7" i="5"/>
  <c r="E7" i="5" s="1"/>
  <c r="E6" i="5"/>
  <c r="D6" i="5"/>
  <c r="C6" i="5"/>
  <c r="D5" i="5"/>
  <c r="C5" i="5"/>
  <c r="E5" i="5" s="1"/>
  <c r="D4" i="5"/>
  <c r="C4" i="5"/>
  <c r="E4" i="5" s="1"/>
  <c r="A1" i="5"/>
  <c r="E11" i="5" l="1"/>
  <c r="E9" i="5"/>
  <c r="D34" i="3" l="1"/>
  <c r="C34" i="3"/>
  <c r="E34" i="3" s="1"/>
  <c r="E33" i="3"/>
  <c r="D33" i="3"/>
  <c r="C33" i="3"/>
  <c r="D32" i="3"/>
  <c r="E32" i="3" s="1"/>
  <c r="C32" i="3"/>
  <c r="D31" i="3"/>
  <c r="C31" i="3"/>
  <c r="E31" i="3" s="1"/>
  <c r="C30" i="3"/>
  <c r="E29" i="3"/>
  <c r="D29" i="3"/>
  <c r="C29" i="3"/>
  <c r="D28" i="3"/>
  <c r="D30" i="3" s="1"/>
  <c r="C28" i="3"/>
  <c r="D27" i="3"/>
  <c r="C27" i="3"/>
  <c r="E27" i="3" s="1"/>
  <c r="D26" i="3"/>
  <c r="C26" i="3"/>
  <c r="E26" i="3" s="1"/>
  <c r="E25" i="3"/>
  <c r="D25" i="3"/>
  <c r="C25" i="3"/>
  <c r="D24" i="3"/>
  <c r="E24" i="3" s="1"/>
  <c r="C24" i="3"/>
  <c r="D23" i="3"/>
  <c r="C23" i="3"/>
  <c r="E23" i="3" s="1"/>
  <c r="D20" i="3"/>
  <c r="C20" i="3"/>
  <c r="E20" i="3" s="1"/>
  <c r="E19" i="3"/>
  <c r="D19" i="3"/>
  <c r="C19" i="3"/>
  <c r="D18" i="3"/>
  <c r="E18" i="3" s="1"/>
  <c r="C18" i="3"/>
  <c r="D17" i="3"/>
  <c r="C17" i="3"/>
  <c r="E17" i="3" s="1"/>
  <c r="C16" i="3"/>
  <c r="E15" i="3"/>
  <c r="D15" i="3"/>
  <c r="C15" i="3"/>
  <c r="D14" i="3"/>
  <c r="D16" i="3" s="1"/>
  <c r="C14" i="3"/>
  <c r="D13" i="3"/>
  <c r="C13" i="3"/>
  <c r="E13" i="3" s="1"/>
  <c r="D12" i="3"/>
  <c r="C12" i="3"/>
  <c r="E12" i="3" s="1"/>
  <c r="E11" i="3"/>
  <c r="D11" i="3"/>
  <c r="C11" i="3"/>
  <c r="D10" i="3"/>
  <c r="E10" i="3" s="1"/>
  <c r="C10" i="3"/>
  <c r="D9" i="3"/>
  <c r="C9" i="3"/>
  <c r="E9" i="3" s="1"/>
  <c r="A5" i="3"/>
  <c r="A4" i="3"/>
  <c r="E30" i="3" l="1"/>
  <c r="E16" i="3"/>
  <c r="E14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ED1DF154-8785-48D3-A712-A141871C826D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04D18F16-4C32-47B6-9EBD-B66761A97929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BF9F99BB-2998-4E19-8310-B10600DB3E70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F2F6E963-B0B2-4A2A-8B4A-7F499F737C4D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2C36E91F-9B52-42B6-AD1A-63FBFA2329DE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D26025F8-E2A3-4878-A504-1FDE1252FA0B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399A5A23-7D7D-4C6A-AAB2-FE06EFAC9983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D56E61AC-6320-43E2-B09E-E525C97F827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18A93ECC-C0F2-4307-A1DD-6E48A7BC9116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AC07B7A9-ED3A-49B8-83A9-67C882E53247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2A12110B-AB24-4C22-8639-29932E387262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5F1022D7-7BCE-4BEC-BB5D-39C50320E99C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2B6DBEC5-6375-4D41-963D-0227163387E3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45B24EE0-5EE2-483E-83FA-7289F7BCAC8F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708EBB2B-F486-47D3-81F0-AFD7E902CDDF}" name="Подключение3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8190B549-685E-469B-8062-5BB3B3FC770A}" name="Подключение3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36FCF20E-171F-47CA-9A5F-078215A0FB41}" name="Подключение3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33A473AF-BB13-4EE0-B92B-21278A05484E}" name="Подключение3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3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4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5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6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<sst xmlns="http://schemas.openxmlformats.org/spreadsheetml/2006/main" count="625" uniqueCount="329">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</sst>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7" fillId="0" borderId="0" xfId="0" applyFont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январь-июль 2025</v>
          </cell>
        </row>
        <row r="4">
          <cell r="A4" t="str">
            <v>Республика Алтай</v>
          </cell>
          <cell r="B4">
            <v>20958</v>
          </cell>
          <cell r="C4">
            <v>20929</v>
          </cell>
          <cell r="D4">
            <v>2957</v>
          </cell>
          <cell r="E4">
            <v>2894</v>
          </cell>
          <cell r="F4">
            <v>2533</v>
          </cell>
          <cell r="G4">
            <v>2193</v>
          </cell>
          <cell r="H4">
            <v>1254</v>
          </cell>
          <cell r="I4">
            <v>1273</v>
          </cell>
          <cell r="J4">
            <v>903</v>
          </cell>
          <cell r="K4">
            <v>860</v>
          </cell>
          <cell r="L4">
            <v>4439</v>
          </cell>
          <cell r="M4">
            <v>4463</v>
          </cell>
          <cell r="N4">
            <v>3063</v>
          </cell>
          <cell r="O4">
            <v>3225</v>
          </cell>
          <cell r="P4">
            <v>682</v>
          </cell>
          <cell r="Q4">
            <v>674</v>
          </cell>
          <cell r="R4">
            <v>722</v>
          </cell>
          <cell r="S4">
            <v>568</v>
          </cell>
          <cell r="T4">
            <v>62</v>
          </cell>
          <cell r="U4">
            <v>65</v>
          </cell>
          <cell r="V4">
            <v>57</v>
          </cell>
          <cell r="W4">
            <v>64</v>
          </cell>
          <cell r="X4">
            <v>5592</v>
          </cell>
          <cell r="Y4">
            <v>5825</v>
          </cell>
          <cell r="Z4">
            <v>989</v>
          </cell>
          <cell r="AA4">
            <v>1009</v>
          </cell>
          <cell r="AB4">
            <v>847</v>
          </cell>
          <cell r="AC4">
            <v>721</v>
          </cell>
          <cell r="AD4">
            <v>207</v>
          </cell>
          <cell r="AE4">
            <v>214</v>
          </cell>
          <cell r="AF4">
            <v>114</v>
          </cell>
          <cell r="AG4">
            <v>130</v>
          </cell>
          <cell r="AH4">
            <v>1262</v>
          </cell>
          <cell r="AI4">
            <v>1355</v>
          </cell>
          <cell r="AJ4">
            <v>715</v>
          </cell>
          <cell r="AK4">
            <v>815</v>
          </cell>
          <cell r="AL4">
            <v>97</v>
          </cell>
          <cell r="AM4">
            <v>82</v>
          </cell>
          <cell r="AN4">
            <v>211</v>
          </cell>
          <cell r="AO4">
            <v>164</v>
          </cell>
          <cell r="AP4">
            <v>16</v>
          </cell>
          <cell r="AQ4">
            <v>18</v>
          </cell>
          <cell r="AR4">
            <v>15</v>
          </cell>
          <cell r="AS4">
            <v>19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январь-июль 2025</v>
          </cell>
        </row>
        <row r="4">
          <cell r="B4">
            <v>2397</v>
          </cell>
          <cell r="C4">
            <v>2438</v>
          </cell>
          <cell r="D4">
            <v>136</v>
          </cell>
          <cell r="E4">
            <v>148</v>
          </cell>
          <cell r="F4">
            <v>121</v>
          </cell>
          <cell r="G4">
            <v>112</v>
          </cell>
          <cell r="H4">
            <v>282</v>
          </cell>
          <cell r="I4">
            <v>236</v>
          </cell>
          <cell r="J4">
            <v>222</v>
          </cell>
          <cell r="K4">
            <v>147</v>
          </cell>
          <cell r="L4">
            <v>631</v>
          </cell>
          <cell r="M4">
            <v>614</v>
          </cell>
          <cell r="N4">
            <v>445</v>
          </cell>
          <cell r="O4">
            <v>419</v>
          </cell>
          <cell r="P4">
            <v>144</v>
          </cell>
          <cell r="Q4">
            <v>142</v>
          </cell>
          <cell r="R4">
            <v>136</v>
          </cell>
          <cell r="S4">
            <v>121</v>
          </cell>
          <cell r="T4">
            <v>27</v>
          </cell>
          <cell r="U4">
            <v>32</v>
          </cell>
          <cell r="V4">
            <v>24</v>
          </cell>
          <cell r="W4">
            <v>30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январь-июль 2025</v>
          </cell>
        </row>
        <row r="4">
          <cell r="B4">
            <v>10203</v>
          </cell>
          <cell r="C4">
            <v>10298</v>
          </cell>
          <cell r="D4">
            <v>1483</v>
          </cell>
          <cell r="E4">
            <v>1458</v>
          </cell>
          <cell r="F4">
            <v>1230</v>
          </cell>
          <cell r="G4">
            <v>1151</v>
          </cell>
          <cell r="H4">
            <v>683</v>
          </cell>
          <cell r="I4">
            <v>699</v>
          </cell>
          <cell r="J4">
            <v>512</v>
          </cell>
          <cell r="K4">
            <v>494</v>
          </cell>
          <cell r="L4">
            <v>2000</v>
          </cell>
          <cell r="M4">
            <v>2006</v>
          </cell>
          <cell r="N4">
            <v>1384</v>
          </cell>
          <cell r="O4">
            <v>1453</v>
          </cell>
          <cell r="P4">
            <v>376</v>
          </cell>
          <cell r="Q4">
            <v>365</v>
          </cell>
          <cell r="R4">
            <v>340</v>
          </cell>
          <cell r="S4">
            <v>265</v>
          </cell>
          <cell r="T4">
            <v>6</v>
          </cell>
          <cell r="U4">
            <v>13</v>
          </cell>
          <cell r="V4">
            <v>6</v>
          </cell>
          <cell r="W4">
            <v>13</v>
          </cell>
          <cell r="X4">
            <v>811</v>
          </cell>
          <cell r="Y4">
            <v>767</v>
          </cell>
          <cell r="Z4">
            <v>118</v>
          </cell>
          <cell r="AA4">
            <v>128</v>
          </cell>
          <cell r="AB4">
            <v>95</v>
          </cell>
          <cell r="AC4">
            <v>92</v>
          </cell>
          <cell r="AD4">
            <v>210</v>
          </cell>
          <cell r="AE4">
            <v>241</v>
          </cell>
          <cell r="AF4">
            <v>192</v>
          </cell>
          <cell r="AG4">
            <v>201</v>
          </cell>
          <cell r="AH4">
            <v>105</v>
          </cell>
          <cell r="AI4">
            <v>105</v>
          </cell>
          <cell r="AJ4">
            <v>75</v>
          </cell>
          <cell r="AK4">
            <v>74</v>
          </cell>
          <cell r="AL4">
            <v>19</v>
          </cell>
          <cell r="AM4">
            <v>32</v>
          </cell>
          <cell r="AN4">
            <v>30</v>
          </cell>
          <cell r="AO4">
            <v>15</v>
          </cell>
          <cell r="AP4">
            <v>2</v>
          </cell>
          <cell r="AQ4">
            <v>1</v>
          </cell>
          <cell r="AR4">
            <v>2</v>
          </cell>
          <cell r="AS4">
            <v>1</v>
          </cell>
          <cell r="AT4">
            <v>2428</v>
          </cell>
          <cell r="AU4">
            <v>2264</v>
          </cell>
          <cell r="AV4">
            <v>140</v>
          </cell>
          <cell r="AW4">
            <v>133</v>
          </cell>
          <cell r="AX4">
            <v>112</v>
          </cell>
          <cell r="AY4">
            <v>109</v>
          </cell>
          <cell r="AZ4">
            <v>152</v>
          </cell>
          <cell r="BA4">
            <v>139</v>
          </cell>
          <cell r="BB4">
            <v>118</v>
          </cell>
          <cell r="BC4">
            <v>87</v>
          </cell>
          <cell r="BD4">
            <v>766</v>
          </cell>
          <cell r="BE4">
            <v>760</v>
          </cell>
          <cell r="BF4">
            <v>522</v>
          </cell>
          <cell r="BG4">
            <v>473</v>
          </cell>
          <cell r="BH4">
            <v>85</v>
          </cell>
          <cell r="BI4">
            <v>88</v>
          </cell>
          <cell r="BJ4">
            <v>142</v>
          </cell>
          <cell r="BK4">
            <v>100</v>
          </cell>
          <cell r="BL4">
            <v>1</v>
          </cell>
          <cell r="BM4">
            <v>0</v>
          </cell>
          <cell r="BN4">
            <v>1</v>
          </cell>
          <cell r="BO4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январь-июль 2025</v>
          </cell>
        </row>
        <row r="4">
          <cell r="B4">
            <v>3021</v>
          </cell>
          <cell r="C4">
            <v>2603</v>
          </cell>
          <cell r="D4">
            <v>560</v>
          </cell>
          <cell r="E4">
            <v>435</v>
          </cell>
          <cell r="F4">
            <v>492</v>
          </cell>
          <cell r="G4">
            <v>341</v>
          </cell>
          <cell r="H4">
            <v>20</v>
          </cell>
          <cell r="I4">
            <v>32</v>
          </cell>
          <cell r="J4">
            <v>7</v>
          </cell>
          <cell r="K4">
            <v>19</v>
          </cell>
          <cell r="L4">
            <v>634</v>
          </cell>
          <cell r="M4">
            <v>545</v>
          </cell>
          <cell r="N4">
            <v>389</v>
          </cell>
          <cell r="O4">
            <v>361</v>
          </cell>
          <cell r="P4">
            <v>69</v>
          </cell>
          <cell r="Q4">
            <v>65</v>
          </cell>
          <cell r="R4">
            <v>139</v>
          </cell>
          <cell r="S4">
            <v>104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3995</v>
          </cell>
          <cell r="Y4">
            <v>3700</v>
          </cell>
          <cell r="Z4">
            <v>402</v>
          </cell>
          <cell r="AA4">
            <v>364</v>
          </cell>
          <cell r="AB4">
            <v>336</v>
          </cell>
          <cell r="AC4">
            <v>309</v>
          </cell>
          <cell r="AD4">
            <v>266</v>
          </cell>
          <cell r="AE4">
            <v>272</v>
          </cell>
          <cell r="AF4">
            <v>175</v>
          </cell>
          <cell r="AG4">
            <v>181</v>
          </cell>
          <cell r="AH4">
            <v>854</v>
          </cell>
          <cell r="AI4">
            <v>797</v>
          </cell>
          <cell r="AJ4">
            <v>682</v>
          </cell>
          <cell r="AK4">
            <v>671</v>
          </cell>
          <cell r="AL4">
            <v>107</v>
          </cell>
          <cell r="AM4">
            <v>102</v>
          </cell>
          <cell r="AN4">
            <v>113</v>
          </cell>
          <cell r="AO4">
            <v>80</v>
          </cell>
          <cell r="AP4">
            <v>4</v>
          </cell>
          <cell r="AQ4">
            <v>10</v>
          </cell>
          <cell r="AR4">
            <v>3</v>
          </cell>
          <cell r="AS4">
            <v>11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январь-июль 2025</v>
          </cell>
        </row>
        <row r="4">
          <cell r="B4">
            <v>5480</v>
          </cell>
          <cell r="C4">
            <v>5408</v>
          </cell>
          <cell r="D4">
            <v>3086</v>
          </cell>
          <cell r="E4">
            <v>3145</v>
          </cell>
          <cell r="F4">
            <v>874</v>
          </cell>
          <cell r="G4">
            <v>886</v>
          </cell>
          <cell r="H4">
            <v>865</v>
          </cell>
          <cell r="I4">
            <v>834</v>
          </cell>
          <cell r="J4">
            <v>189</v>
          </cell>
          <cell r="K4">
            <v>175</v>
          </cell>
          <cell r="L4">
            <v>358</v>
          </cell>
          <cell r="M4">
            <v>323</v>
          </cell>
          <cell r="N4">
            <v>272</v>
          </cell>
          <cell r="O4">
            <v>229</v>
          </cell>
          <cell r="P4">
            <v>8</v>
          </cell>
          <cell r="Q4">
            <v>10</v>
          </cell>
          <cell r="R4">
            <v>1409</v>
          </cell>
          <cell r="S4">
            <v>1614</v>
          </cell>
          <cell r="T4">
            <v>16</v>
          </cell>
          <cell r="U4">
            <v>32</v>
          </cell>
          <cell r="V4">
            <v>371</v>
          </cell>
          <cell r="W4">
            <v>399</v>
          </cell>
          <cell r="X4">
            <v>118</v>
          </cell>
          <cell r="Y4">
            <v>128</v>
          </cell>
          <cell r="Z4">
            <v>544</v>
          </cell>
          <cell r="AA4">
            <v>483</v>
          </cell>
          <cell r="AB4">
            <v>29</v>
          </cell>
          <cell r="AC4">
            <v>28</v>
          </cell>
          <cell r="AD4">
            <v>78</v>
          </cell>
          <cell r="AE4">
            <v>85</v>
          </cell>
          <cell r="AF4">
            <v>82</v>
          </cell>
          <cell r="AG4">
            <v>87</v>
          </cell>
          <cell r="AH4">
            <v>1</v>
          </cell>
          <cell r="AI4">
            <v>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январь-июль 2025</v>
          </cell>
        </row>
        <row r="4">
          <cell r="B4">
            <v>194</v>
          </cell>
          <cell r="C4">
            <v>179</v>
          </cell>
          <cell r="D4">
            <v>4</v>
          </cell>
          <cell r="E4">
            <v>5</v>
          </cell>
          <cell r="F4">
            <v>0</v>
          </cell>
          <cell r="G4">
            <v>1</v>
          </cell>
          <cell r="H4">
            <v>0</v>
          </cell>
          <cell r="I4">
            <v>1</v>
          </cell>
          <cell r="J4">
            <v>339</v>
          </cell>
          <cell r="K4">
            <v>464</v>
          </cell>
          <cell r="L4">
            <v>3</v>
          </cell>
          <cell r="M4">
            <v>4</v>
          </cell>
          <cell r="N4">
            <v>6</v>
          </cell>
          <cell r="O4">
            <v>9</v>
          </cell>
          <cell r="P4">
            <v>10</v>
          </cell>
          <cell r="Q4">
            <v>7</v>
          </cell>
          <cell r="R4">
            <v>320</v>
          </cell>
          <cell r="S4">
            <v>570</v>
          </cell>
          <cell r="T4">
            <v>0</v>
          </cell>
          <cell r="U4">
            <v>0</v>
          </cell>
          <cell r="V4">
            <v>0</v>
          </cell>
          <cell r="W4">
            <v>8</v>
          </cell>
          <cell r="X4">
            <v>0</v>
          </cell>
          <cell r="Y4">
            <v>1</v>
          </cell>
          <cell r="Z4">
            <v>4</v>
          </cell>
          <cell r="AA4">
            <v>2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3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60</v>
          </cell>
          <cell r="AS4">
            <v>70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74</v>
          </cell>
          <cell r="AY4">
            <v>36</v>
          </cell>
          <cell r="AZ4">
            <v>0</v>
          </cell>
          <cell r="BA4">
            <v>0</v>
          </cell>
          <cell r="BB4">
            <v>46</v>
          </cell>
          <cell r="BC4">
            <v>64</v>
          </cell>
          <cell r="BD4">
            <v>0</v>
          </cell>
          <cell r="BE4">
            <v>0</v>
          </cell>
          <cell r="BF4">
            <v>143</v>
          </cell>
          <cell r="BG4">
            <v>141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9</v>
          </cell>
          <cell r="BW4">
            <v>6</v>
          </cell>
          <cell r="BX4">
            <v>67</v>
          </cell>
          <cell r="BY4">
            <v>68</v>
          </cell>
          <cell r="BZ4">
            <v>88</v>
          </cell>
          <cell r="CA4">
            <v>100</v>
          </cell>
          <cell r="CB4">
            <v>151</v>
          </cell>
          <cell r="CC4">
            <v>92</v>
          </cell>
          <cell r="CD4">
            <v>2</v>
          </cell>
          <cell r="CE4">
            <v>2</v>
          </cell>
          <cell r="CF4">
            <v>3</v>
          </cell>
          <cell r="CG4">
            <v>0</v>
          </cell>
          <cell r="CH4">
            <v>0</v>
          </cell>
          <cell r="CI4">
            <v>0</v>
          </cell>
          <cell r="CJ4">
            <v>5</v>
          </cell>
          <cell r="CK4">
            <v>2</v>
          </cell>
          <cell r="CL4">
            <v>9</v>
          </cell>
          <cell r="CM4">
            <v>1</v>
          </cell>
          <cell r="CN4">
            <v>12</v>
          </cell>
          <cell r="CO4">
            <v>18</v>
          </cell>
          <cell r="CP4">
            <v>34</v>
          </cell>
          <cell r="CQ4">
            <v>25</v>
          </cell>
          <cell r="CR4">
            <v>0</v>
          </cell>
          <cell r="CS4">
            <v>0</v>
          </cell>
          <cell r="CT4">
            <v>0</v>
          </cell>
          <cell r="CU4">
            <v>1</v>
          </cell>
          <cell r="CV4">
            <v>0</v>
          </cell>
          <cell r="CW4">
            <v>0</v>
          </cell>
          <cell r="CX4">
            <v>4</v>
          </cell>
          <cell r="CY4">
            <v>0</v>
          </cell>
          <cell r="CZ4">
            <v>1</v>
          </cell>
          <cell r="DA4">
            <v>1</v>
          </cell>
          <cell r="DB4">
            <v>4</v>
          </cell>
          <cell r="DC4">
            <v>6</v>
          </cell>
          <cell r="DD4">
            <v>4</v>
          </cell>
          <cell r="DE4">
            <v>5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2</v>
          </cell>
          <cell r="DS4">
            <v>5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9</v>
          </cell>
          <cell r="EC4">
            <v>9</v>
          </cell>
          <cell r="ED4">
            <v>3</v>
          </cell>
          <cell r="EE4">
            <v>0</v>
          </cell>
          <cell r="EF4">
            <v>1</v>
          </cell>
          <cell r="EG4">
            <v>3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0" connectionId="28" xr16:uid="{615913BE-DECD-4B02-8594-BA7D0AF1AD5D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0" connectionId="29" xr16:uid="{1ADEFFFE-64EC-42E9-A811-920E04AA8E08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9" xr16:uid="{0D9D1B0E-AB41-45AC-B858-95E798046383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8F38F1DE-05E2-4814-9693-0A2D052D8D42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2" xr16:uid="{801D3F67-EFBF-4A14-8505-6286EA681362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9" connectionId="26" xr16:uid="{E7B33AFD-AF15-456A-AE21-041A21FC7E2A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6" xr16:uid="{72310A34-7C1C-4162-A88D-3FF864B1AE6D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9" connectionId="25" xr16:uid="{10E10577-3CD6-4D02-B5D5-B6BCFE93B9C5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0" connectionId="30" xr16:uid="{9957DB45-CD95-434F-9E2C-6EE799C631E4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3" xr16:uid="{702D82AB-D50C-490E-8484-BF72CDDF1159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20" xr16:uid="{67ED023B-7EB7-4D0E-AC98-F51F7094BDD4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9" connectionId="27" xr16:uid="{D90C5906-BCCA-4851-86F0-3FF806244BD0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7" xr16:uid="{233C76E6-4AE1-42EE-A083-6683F4AC4B25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9BF795E1-B0AE-480A-84CB-E05C492091E6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7FDEC0AE-45F1-40D6-92B0-111B57E7B72C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5" xr16:uid="{00000000-0016-0000-0100-000000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5" xr16:uid="{1ABC4BBE-C669-43E2-BD5C-418D17B6CE4F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1" xr16:uid="{DB4B37F0-D4F3-4F38-A58E-D4A37E2BAE9A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8" xr16:uid="{A3336FB5-6104-4963-888E-800477CE276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Relationship Id="rId7" Type="http://schemas.openxmlformats.org/officeDocument/2006/relationships/queryTable" Target="../queryTables/queryTable16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5" Type="http://schemas.openxmlformats.org/officeDocument/2006/relationships/queryTable" Target="../queryTables/queryTable14.xml"/><Relationship Id="rId10" Type="http://schemas.openxmlformats.org/officeDocument/2006/relationships/queryTable" Target="../queryTables/queryTable19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7.xml"/><Relationship Id="rId3" Type="http://schemas.openxmlformats.org/officeDocument/2006/relationships/queryTable" Target="../queryTables/queryTable22.xml"/><Relationship Id="rId7" Type="http://schemas.openxmlformats.org/officeDocument/2006/relationships/queryTable" Target="../queryTables/queryTable26.xml"/><Relationship Id="rId2" Type="http://schemas.openxmlformats.org/officeDocument/2006/relationships/queryTable" Target="../queryTables/queryTable2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5.xml"/><Relationship Id="rId11" Type="http://schemas.openxmlformats.org/officeDocument/2006/relationships/queryTable" Target="../queryTables/queryTable30.xml"/><Relationship Id="rId5" Type="http://schemas.openxmlformats.org/officeDocument/2006/relationships/queryTable" Target="../queryTables/queryTable24.xml"/><Relationship Id="rId10" Type="http://schemas.openxmlformats.org/officeDocument/2006/relationships/queryTable" Target="../queryTables/queryTable29.xml"/><Relationship Id="rId4" Type="http://schemas.openxmlformats.org/officeDocument/2006/relationships/queryTable" Target="../queryTables/queryTable23.xml"/><Relationship Id="rId9" Type="http://schemas.openxmlformats.org/officeDocument/2006/relationships/queryTable" Target="../queryTables/query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январь-июль 2025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s="31" customFormat="1" ht="45" customHeight="1" x14ac:dyDescent="0.2">
      <c r="A4" s="75" t="s">
        <v>197</v>
      </c>
      <c r="B4" s="75"/>
      <c r="C4" s="58">
        <f>'[5]Республика Алтай'!B4</f>
        <v>5480</v>
      </c>
      <c r="D4" s="58">
        <f>'[5]Республика Алтай'!C4</f>
        <v>5408</v>
      </c>
      <c r="E4" s="59">
        <f t="shared" ref="E4:E15" si="0">C4*100/D4-100</f>
        <v>1.331360946745562</v>
      </c>
    </row>
    <row r="5" spans="1:5" s="31" customFormat="1" ht="36" customHeight="1" x14ac:dyDescent="0.2">
      <c r="A5" s="75" t="s">
        <v>198</v>
      </c>
      <c r="B5" s="75"/>
      <c r="C5" s="58">
        <f>'[5]Республика Алтай'!D4</f>
        <v>3086</v>
      </c>
      <c r="D5" s="58">
        <f>'[5]Республика Алтай'!E4</f>
        <v>3145</v>
      </c>
      <c r="E5" s="59">
        <f t="shared" si="0"/>
        <v>-1.8759936406995195</v>
      </c>
    </row>
    <row r="6" spans="1:5" s="31" customFormat="1" ht="32.25" customHeight="1" x14ac:dyDescent="0.2">
      <c r="A6" s="75" t="s">
        <v>199</v>
      </c>
      <c r="B6" s="75"/>
      <c r="C6" s="58">
        <f>'[5]Республика Алтай'!F4</f>
        <v>874</v>
      </c>
      <c r="D6" s="58">
        <f>'[5]Республика Алтай'!G4</f>
        <v>886</v>
      </c>
      <c r="E6" s="59">
        <f t="shared" si="0"/>
        <v>-1.3544018058690739</v>
      </c>
    </row>
    <row r="7" spans="1:5" s="31" customFormat="1" ht="32.25" customHeight="1" x14ac:dyDescent="0.2">
      <c r="A7" s="77" t="s">
        <v>200</v>
      </c>
      <c r="B7" s="78"/>
      <c r="C7" s="58">
        <f>'[5]Республика Алтай'!H4</f>
        <v>865</v>
      </c>
      <c r="D7" s="58">
        <f>'[5]Республика Алтай'!I4</f>
        <v>834</v>
      </c>
      <c r="E7" s="59">
        <f t="shared" si="0"/>
        <v>3.7170263788968896</v>
      </c>
    </row>
    <row r="8" spans="1:5" s="31" customFormat="1" ht="32.25" customHeight="1" x14ac:dyDescent="0.2">
      <c r="A8" s="75" t="s">
        <v>201</v>
      </c>
      <c r="B8" s="75"/>
      <c r="C8" s="58">
        <f>'[5]Республика Алтай'!J4</f>
        <v>189</v>
      </c>
      <c r="D8" s="58">
        <f>'[5]Республика Алтай'!K4</f>
        <v>175</v>
      </c>
      <c r="E8" s="59">
        <f t="shared" si="0"/>
        <v>8</v>
      </c>
    </row>
    <row r="9" spans="1:5" s="31" customFormat="1" ht="20.25" customHeight="1" x14ac:dyDescent="0.2">
      <c r="A9" s="75" t="s">
        <v>202</v>
      </c>
      <c r="B9" s="75"/>
      <c r="C9" s="58">
        <f>'[5]Республика Алтай'!L4</f>
        <v>358</v>
      </c>
      <c r="D9" s="58">
        <f>'[5]Республика Алтай'!M4</f>
        <v>323</v>
      </c>
      <c r="E9" s="59">
        <f t="shared" si="0"/>
        <v>10.835913312693492</v>
      </c>
    </row>
    <row r="10" spans="1:5" ht="19.5" customHeight="1" x14ac:dyDescent="0.2">
      <c r="A10" s="60"/>
      <c r="B10" s="60" t="s">
        <v>101</v>
      </c>
      <c r="C10" s="61">
        <f>C9/C8*100</f>
        <v>189.41798941798942</v>
      </c>
      <c r="D10" s="61">
        <f>D9/D8*100</f>
        <v>184.57142857142856</v>
      </c>
      <c r="E10" s="62">
        <f>C10*100/D10-100</f>
        <v>2.6258456599013869</v>
      </c>
    </row>
    <row r="11" spans="1:5" s="31" customFormat="1" ht="45" customHeight="1" x14ac:dyDescent="0.2">
      <c r="A11" s="77" t="s">
        <v>203</v>
      </c>
      <c r="B11" s="78"/>
      <c r="C11" s="58">
        <f>'[5]Республика Алтай'!N4</f>
        <v>272</v>
      </c>
      <c r="D11" s="58">
        <f>'[5]Республика Алтай'!O4</f>
        <v>229</v>
      </c>
      <c r="E11" s="59">
        <f t="shared" si="0"/>
        <v>18.777292576419214</v>
      </c>
    </row>
    <row r="12" spans="1:5" s="31" customFormat="1" ht="39" customHeight="1" x14ac:dyDescent="0.2">
      <c r="A12" s="75" t="s">
        <v>204</v>
      </c>
      <c r="B12" s="75"/>
      <c r="C12" s="58">
        <f>'[5]Республика Алтай'!P4</f>
        <v>8</v>
      </c>
      <c r="D12" s="58">
        <f>'[5]Республика Алтай'!Q4</f>
        <v>10</v>
      </c>
      <c r="E12" s="59">
        <f t="shared" si="0"/>
        <v>-20</v>
      </c>
    </row>
    <row r="13" spans="1:5" s="31" customFormat="1" ht="33.75" customHeight="1" x14ac:dyDescent="0.2">
      <c r="A13" s="75" t="s">
        <v>205</v>
      </c>
      <c r="B13" s="75"/>
      <c r="C13" s="58">
        <f>'[5]Республика Алтай'!R4</f>
        <v>1409</v>
      </c>
      <c r="D13" s="58">
        <f>'[5]Республика Алтай'!S4</f>
        <v>1614</v>
      </c>
      <c r="E13" s="59">
        <f t="shared" si="0"/>
        <v>-12.701363073110286</v>
      </c>
    </row>
    <row r="14" spans="1:5" s="31" customFormat="1" ht="32.25" customHeight="1" x14ac:dyDescent="0.2">
      <c r="A14" s="79" t="s">
        <v>206</v>
      </c>
      <c r="B14" s="79"/>
      <c r="C14" s="58">
        <f>'[5]Республика Алтай'!T4</f>
        <v>16</v>
      </c>
      <c r="D14" s="58">
        <f>'[5]Республика Алтай'!U4</f>
        <v>32</v>
      </c>
      <c r="E14" s="59">
        <f t="shared" si="0"/>
        <v>-50</v>
      </c>
    </row>
    <row r="15" spans="1:5" s="31" customFormat="1" ht="32.25" customHeight="1" x14ac:dyDescent="0.2">
      <c r="A15" s="75" t="s">
        <v>207</v>
      </c>
      <c r="B15" s="75"/>
      <c r="C15" s="58">
        <f>'[5]Республика Алтай'!V4</f>
        <v>371</v>
      </c>
      <c r="D15" s="58">
        <f>'[5]Республика Алтай'!W4</f>
        <v>399</v>
      </c>
      <c r="E15" s="59">
        <f t="shared" si="0"/>
        <v>-7.0175438596491233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66">
        <v>2025</v>
      </c>
      <c r="D17" s="66">
        <v>2024</v>
      </c>
      <c r="E17" s="66" t="s">
        <v>93</v>
      </c>
    </row>
    <row r="18" spans="1:5" s="31" customFormat="1" ht="20.25" customHeight="1" x14ac:dyDescent="0.2">
      <c r="A18" s="75" t="s">
        <v>209</v>
      </c>
      <c r="B18" s="75"/>
      <c r="C18" s="58">
        <f>'[5]Республика Алтай'!X4</f>
        <v>118</v>
      </c>
      <c r="D18" s="58">
        <f>'[5]Республика Алтай'!Y4</f>
        <v>128</v>
      </c>
      <c r="E18" s="59">
        <f t="shared" ref="E18:E22" si="1">C18*100/D18-100</f>
        <v>-7.8125</v>
      </c>
    </row>
    <row r="19" spans="1:5" s="31" customFormat="1" ht="20.25" customHeight="1" x14ac:dyDescent="0.2">
      <c r="A19" s="77" t="s">
        <v>94</v>
      </c>
      <c r="B19" s="78"/>
      <c r="C19" s="58">
        <f>'[5]Республика Алтай'!Z4</f>
        <v>544</v>
      </c>
      <c r="D19" s="58">
        <f>'[5]Республика Алтай'!AA4</f>
        <v>483</v>
      </c>
      <c r="E19" s="59">
        <f t="shared" si="1"/>
        <v>12.62939958592132</v>
      </c>
    </row>
    <row r="20" spans="1:5" s="31" customFormat="1" ht="20.25" customHeight="1" x14ac:dyDescent="0.2">
      <c r="A20" s="77" t="s">
        <v>95</v>
      </c>
      <c r="B20" s="78"/>
      <c r="C20" s="58">
        <f>'[5]Республика Алтай'!AB4</f>
        <v>29</v>
      </c>
      <c r="D20" s="58">
        <f>'[5]Республика Алтай'!AC4</f>
        <v>28</v>
      </c>
      <c r="E20" s="59">
        <f t="shared" si="1"/>
        <v>3.5714285714285694</v>
      </c>
    </row>
    <row r="21" spans="1:5" s="31" customFormat="1" ht="20.25" customHeight="1" x14ac:dyDescent="0.2">
      <c r="A21" s="75" t="s">
        <v>99</v>
      </c>
      <c r="B21" s="75"/>
      <c r="C21" s="58">
        <f>'[5]Республика Алтай'!AD4</f>
        <v>78</v>
      </c>
      <c r="D21" s="58">
        <f>'[5]Республика Алтай'!AE4</f>
        <v>85</v>
      </c>
      <c r="E21" s="59">
        <f t="shared" si="1"/>
        <v>-8.235294117647058</v>
      </c>
    </row>
    <row r="22" spans="1:5" s="31" customFormat="1" ht="33.75" customHeight="1" x14ac:dyDescent="0.2">
      <c r="A22" s="75" t="s">
        <v>210</v>
      </c>
      <c r="B22" s="75"/>
      <c r="C22" s="58">
        <f>'[5]Республика Алтай'!AF4</f>
        <v>82</v>
      </c>
      <c r="D22" s="58">
        <f>'[5]Республика Алтай'!AG4</f>
        <v>87</v>
      </c>
      <c r="E22" s="59">
        <f t="shared" si="1"/>
        <v>-5.7471264367816133</v>
      </c>
    </row>
    <row r="23" spans="1:5" ht="19.5" customHeight="1" x14ac:dyDescent="0.2">
      <c r="A23" s="60"/>
      <c r="B23" s="60" t="s">
        <v>101</v>
      </c>
      <c r="C23" s="61">
        <f>C22/C21*100</f>
        <v>105.12820512820514</v>
      </c>
      <c r="D23" s="61">
        <f>D22/D21*100</f>
        <v>102.35294117647058</v>
      </c>
      <c r="E23" s="62">
        <f>C23*100/D23-100</f>
        <v>2.7114647804303189</v>
      </c>
    </row>
    <row r="24" spans="1:5" s="31" customFormat="1" ht="34.5" customHeight="1" x14ac:dyDescent="0.2">
      <c r="A24" s="68" t="s">
        <v>327</v>
      </c>
      <c r="B24" s="68"/>
      <c r="C24" s="58">
        <f>'[5]Республика Алтай'!AH4</f>
        <v>1</v>
      </c>
      <c r="D24" s="58">
        <f>'[5]Республика Алтай'!AI4</f>
        <v>3</v>
      </c>
      <c r="E24" s="59">
        <f t="shared" ref="E24" si="2">C24*100/D24-100</f>
        <v>-66.666666666666657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topLeftCell="A16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январь-июль 2025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s="31" customFormat="1" ht="20.25" customHeight="1" x14ac:dyDescent="0.2">
      <c r="A4" s="75" t="s">
        <v>284</v>
      </c>
      <c r="B4" s="75"/>
      <c r="C4" s="58">
        <f>'[6]Республика Алтай'!B4+'[6]Республика Алтай'!D4+'[6]Республика Алтай'!F4+'[6]Республика Алтай'!H4</f>
        <v>198</v>
      </c>
      <c r="D4" s="58">
        <f>'[6]Республика Алтай'!C4+'[6]Республика Алтай'!E4+'[6]Республика Алтай'!G4+'[6]Республика Алтай'!I4</f>
        <v>186</v>
      </c>
      <c r="E4" s="59">
        <f t="shared" ref="E4:E51" si="0">C4*100/D4-100</f>
        <v>6.4516129032258078</v>
      </c>
    </row>
    <row r="5" spans="1:5" s="31" customFormat="1" ht="20.25" customHeight="1" x14ac:dyDescent="0.2">
      <c r="A5" s="77" t="s">
        <v>285</v>
      </c>
      <c r="B5" s="78"/>
      <c r="C5" s="58">
        <f>'[6]Республика Алтай'!J4+'[6]Республика Алтай'!L4+'[6]Республика Алтай'!N4+'[6]Республика Алтай'!P4</f>
        <v>358</v>
      </c>
      <c r="D5" s="58">
        <f>'[6]Республика Алтай'!K4+'[6]Республика Алтай'!M4+'[6]Республика Алтай'!O4+'[6]Республика Алтай'!Q4</f>
        <v>484</v>
      </c>
      <c r="E5" s="59">
        <f t="shared" si="0"/>
        <v>-26.033057851239676</v>
      </c>
    </row>
    <row r="6" spans="1:5" s="31" customFormat="1" ht="20.25" customHeight="1" x14ac:dyDescent="0.2">
      <c r="A6" s="77" t="s">
        <v>286</v>
      </c>
      <c r="B6" s="78"/>
      <c r="C6" s="58">
        <f>'[6]Республика Алтай'!R4+'[6]Республика Алтай'!T4+'[6]Республика Алтай'!V4+'[6]Республика Алтай'!X4</f>
        <v>320</v>
      </c>
      <c r="D6" s="58">
        <f>'[6]Республика Алтай'!S4+'[6]Республика Алтай'!U4+'[6]Республика Алтай'!W4+'[6]Республика Алтай'!Y4</f>
        <v>579</v>
      </c>
      <c r="E6" s="59">
        <f t="shared" si="0"/>
        <v>-44.732297063903282</v>
      </c>
    </row>
    <row r="7" spans="1:5" s="31" customFormat="1" ht="20.25" customHeight="1" x14ac:dyDescent="0.2">
      <c r="A7" s="77" t="s">
        <v>287</v>
      </c>
      <c r="B7" s="78"/>
      <c r="C7" s="58">
        <f>'[6]Республика Алтай'!Z4+'[6]Республика Алтай'!AB4+'[6]Республика Алтай'!AD4+'[6]Республика Алтай'!AF4</f>
        <v>4</v>
      </c>
      <c r="D7" s="58">
        <f>'[6]Республика Алтай'!AA4+'[6]Республика Алтай'!AC4+'[6]Республика Алтай'!AE4+'[6]Республика Алтай'!AG4</f>
        <v>2</v>
      </c>
      <c r="E7" s="59">
        <f t="shared" si="0"/>
        <v>100</v>
      </c>
    </row>
    <row r="8" spans="1:5" s="31" customFormat="1" ht="20.25" x14ac:dyDescent="0.2">
      <c r="A8" s="77" t="s">
        <v>288</v>
      </c>
      <c r="B8" s="78"/>
      <c r="C8" s="58">
        <f>'[6]Республика Алтай'!AH4+'[6]Республика Алтай'!AJ4+'[6]Республика Алтай'!AL4</f>
        <v>3</v>
      </c>
      <c r="D8" s="58">
        <f>'[6]Республика Алтай'!AI4+'[6]Республика Алтай'!AK4+'[6]Республика Алтай'!AM4</f>
        <v>0</v>
      </c>
      <c r="E8" s="59">
        <v>100</v>
      </c>
    </row>
    <row r="9" spans="1:5" s="31" customFormat="1" ht="20.25" x14ac:dyDescent="0.2">
      <c r="A9" s="77" t="s">
        <v>289</v>
      </c>
      <c r="B9" s="78"/>
      <c r="C9" s="58">
        <f>'[6]Республика Алтай'!AR4+'[6]Республика Алтай'!AT4</f>
        <v>60</v>
      </c>
      <c r="D9" s="58">
        <f>'[6]Республика Алтай'!AS4+'[6]Республика Алтай'!AU4</f>
        <v>70</v>
      </c>
      <c r="E9" s="59">
        <f t="shared" si="0"/>
        <v>-14.285714285714292</v>
      </c>
    </row>
    <row r="10" spans="1:5" s="31" customFormat="1" ht="20.25" x14ac:dyDescent="0.2">
      <c r="A10" s="77" t="s">
        <v>290</v>
      </c>
      <c r="B10" s="78"/>
      <c r="C10" s="58">
        <f>'[6]Республика Алтай'!AN4+'[6]Республика Алтай'!AP4</f>
        <v>0</v>
      </c>
      <c r="D10" s="58">
        <f>'[6]Республика Алтай'!AO4+'[6]Республика Алтай'!AQ4</f>
        <v>0</v>
      </c>
      <c r="E10" s="59">
        <v>0</v>
      </c>
    </row>
    <row r="11" spans="1:5" s="31" customFormat="1" x14ac:dyDescent="0.2">
      <c r="A11" s="63"/>
      <c r="B11" s="63"/>
      <c r="C11" s="63"/>
      <c r="D11" s="63"/>
      <c r="E11" s="63"/>
    </row>
    <row r="12" spans="1:5" s="31" customFormat="1" ht="20.25" x14ac:dyDescent="0.2">
      <c r="A12" s="75" t="s">
        <v>291</v>
      </c>
      <c r="B12" s="75"/>
      <c r="C12" s="58">
        <f>'[6]Республика Алтай'!AV4+'[6]Республика Алтай'!AX4</f>
        <v>74</v>
      </c>
      <c r="D12" s="58">
        <f>'[6]Республика Алтай'!AW4+'[6]Республика Алтай'!AY4</f>
        <v>36</v>
      </c>
      <c r="E12" s="59">
        <f t="shared" si="0"/>
        <v>105.55555555555554</v>
      </c>
    </row>
    <row r="13" spans="1:5" s="31" customFormat="1" ht="20.25" x14ac:dyDescent="0.2">
      <c r="A13" s="77" t="s">
        <v>292</v>
      </c>
      <c r="B13" s="78"/>
      <c r="C13" s="58">
        <f>'[6]Республика Алтай'!AZ4+'[6]Республика Алтай'!BB4</f>
        <v>46</v>
      </c>
      <c r="D13" s="58">
        <f>'[6]Республика Алтай'!BA4+'[6]Республика Алтай'!BC4</f>
        <v>64</v>
      </c>
      <c r="E13" s="59">
        <f t="shared" si="0"/>
        <v>-28.125</v>
      </c>
    </row>
    <row r="14" spans="1:5" s="31" customFormat="1" ht="20.25" x14ac:dyDescent="0.2">
      <c r="A14" s="77" t="s">
        <v>293</v>
      </c>
      <c r="B14" s="78"/>
      <c r="C14" s="58">
        <f>'[6]Республика Алтай'!BD4+'[6]Республика Алтай'!BF4</f>
        <v>143</v>
      </c>
      <c r="D14" s="58">
        <f>'[6]Республика Алтай'!BE4+'[6]Республика Алтай'!BG4</f>
        <v>141</v>
      </c>
      <c r="E14" s="59">
        <f t="shared" si="0"/>
        <v>1.4184397163120508</v>
      </c>
    </row>
    <row r="15" spans="1:5" s="31" customFormat="1" ht="20.25" x14ac:dyDescent="0.2">
      <c r="A15" s="77" t="s">
        <v>294</v>
      </c>
      <c r="B15" s="78"/>
      <c r="C15" s="58">
        <f>'[6]Республика Алтай'!BH4+'[6]Республика Алтай'!BJ4</f>
        <v>0</v>
      </c>
      <c r="D15" s="58">
        <f>'[6]Республика Алтай'!BI4+'[6]Республика Алтай'!BK4</f>
        <v>0</v>
      </c>
      <c r="E15" s="59">
        <v>0</v>
      </c>
    </row>
    <row r="16" spans="1:5" s="31" customFormat="1" ht="20.25" x14ac:dyDescent="0.2">
      <c r="A16" s="77" t="s">
        <v>295</v>
      </c>
      <c r="B16" s="78"/>
      <c r="C16" s="58">
        <f>'[6]Республика Алтай'!BL4+'[6]Республика Алтай'!BN4</f>
        <v>0</v>
      </c>
      <c r="D16" s="58">
        <f>'[6]Республика Алтай'!BM4+'[6]Республика Алтай'!BO4</f>
        <v>0</v>
      </c>
      <c r="E16" s="59">
        <v>0</v>
      </c>
    </row>
    <row r="17" spans="1:5" s="31" customFormat="1" ht="20.25" x14ac:dyDescent="0.2">
      <c r="A17" s="77" t="s">
        <v>296</v>
      </c>
      <c r="B17" s="78"/>
      <c r="C17" s="58">
        <f>'[6]Республика Алтай'!BT4+'[6]Республика Алтай'!BV4</f>
        <v>9</v>
      </c>
      <c r="D17" s="58">
        <f>'[6]Республика Алтай'!BU4+'[6]Республика Алтай'!BW4</f>
        <v>6</v>
      </c>
      <c r="E17" s="59">
        <f t="shared" si="0"/>
        <v>50</v>
      </c>
    </row>
    <row r="18" spans="1:5" s="31" customFormat="1" ht="20.25" x14ac:dyDescent="0.2">
      <c r="A18" s="77" t="s">
        <v>297</v>
      </c>
      <c r="B18" s="78"/>
      <c r="C18" s="58">
        <f>'[6]Республика Алтай'!BP4+'[6]Республика Алтай'!BR4</f>
        <v>0</v>
      </c>
      <c r="D18" s="58">
        <f>'[6]Республика Алтай'!BQ4+'[6]Республика Алтай'!BS4</f>
        <v>0</v>
      </c>
      <c r="E18" s="59">
        <v>0</v>
      </c>
    </row>
    <row r="19" spans="1:5" s="31" customFormat="1" x14ac:dyDescent="0.2">
      <c r="A19" s="63"/>
      <c r="B19" s="63"/>
      <c r="C19" s="63"/>
      <c r="D19" s="63"/>
      <c r="E19" s="63"/>
    </row>
    <row r="20" spans="1:5" s="31" customFormat="1" ht="20.25" customHeight="1" x14ac:dyDescent="0.2">
      <c r="A20" s="75" t="s">
        <v>298</v>
      </c>
      <c r="B20" s="75"/>
      <c r="C20" s="58">
        <f>'[6]Республика Алтай'!BX4</f>
        <v>67</v>
      </c>
      <c r="D20" s="58">
        <f>'[6]Республика Алтай'!BY4</f>
        <v>68</v>
      </c>
      <c r="E20" s="59">
        <f t="shared" ref="E20:E22" si="1">C20*100/D20-100</f>
        <v>-1.470588235294116</v>
      </c>
    </row>
    <row r="21" spans="1:5" s="31" customFormat="1" ht="20.25" customHeight="1" x14ac:dyDescent="0.2">
      <c r="A21" s="77" t="s">
        <v>299</v>
      </c>
      <c r="B21" s="78"/>
      <c r="C21" s="58">
        <f>'[6]Республика Алтай'!BZ4</f>
        <v>88</v>
      </c>
      <c r="D21" s="58">
        <f>'[6]Республика Алтай'!CA4</f>
        <v>100</v>
      </c>
      <c r="E21" s="59">
        <f t="shared" si="1"/>
        <v>-12</v>
      </c>
    </row>
    <row r="22" spans="1:5" s="31" customFormat="1" ht="20.25" customHeight="1" x14ac:dyDescent="0.2">
      <c r="A22" s="77" t="s">
        <v>300</v>
      </c>
      <c r="B22" s="78"/>
      <c r="C22" s="58">
        <f>'[6]Республика Алтай'!CB4</f>
        <v>151</v>
      </c>
      <c r="D22" s="58">
        <f>'[6]Республика Алтай'!CC4</f>
        <v>92</v>
      </c>
      <c r="E22" s="59">
        <f t="shared" si="1"/>
        <v>64.130434782608688</v>
      </c>
    </row>
    <row r="23" spans="1:5" s="31" customFormat="1" ht="20.25" customHeight="1" x14ac:dyDescent="0.2">
      <c r="A23" s="75" t="s">
        <v>301</v>
      </c>
      <c r="B23" s="75"/>
      <c r="C23" s="58">
        <f>'[6]Республика Алтай'!CD4</f>
        <v>2</v>
      </c>
      <c r="D23" s="58">
        <f>'[6]Республика Алтай'!CE4</f>
        <v>2</v>
      </c>
      <c r="E23" s="59">
        <f t="shared" si="0"/>
        <v>0</v>
      </c>
    </row>
    <row r="24" spans="1:5" s="31" customFormat="1" ht="20.25" customHeight="1" x14ac:dyDescent="0.2">
      <c r="A24" s="75" t="s">
        <v>302</v>
      </c>
      <c r="B24" s="75"/>
      <c r="C24" s="58">
        <f>'[6]Республика Алтай'!CF4</f>
        <v>3</v>
      </c>
      <c r="D24" s="58">
        <f>'[6]Республика Алтай'!CG4</f>
        <v>0</v>
      </c>
      <c r="E24" s="59">
        <v>100</v>
      </c>
    </row>
    <row r="25" spans="1:5" s="31" customFormat="1" ht="20.25" customHeight="1" x14ac:dyDescent="0.2">
      <c r="A25" s="77" t="s">
        <v>303</v>
      </c>
      <c r="B25" s="78"/>
      <c r="C25" s="58">
        <f>'[6]Республика Алтай'!CJ4</f>
        <v>5</v>
      </c>
      <c r="D25" s="58">
        <f>'[6]Республика Алтай'!CK4</f>
        <v>2</v>
      </c>
      <c r="E25" s="59">
        <f t="shared" si="0"/>
        <v>150</v>
      </c>
    </row>
    <row r="26" spans="1:5" s="31" customFormat="1" ht="20.25" customHeight="1" x14ac:dyDescent="0.2">
      <c r="A26" s="77" t="s">
        <v>304</v>
      </c>
      <c r="B26" s="78"/>
      <c r="C26" s="58">
        <f>'[6]Республика Алтай'!CH4</f>
        <v>0</v>
      </c>
      <c r="D26" s="58">
        <f>'[6]Республика Алтай'!CI4</f>
        <v>0</v>
      </c>
      <c r="E26" s="59">
        <v>0</v>
      </c>
    </row>
    <row r="27" spans="1:5" s="31" customFormat="1" ht="20.25" customHeight="1" x14ac:dyDescent="0.2">
      <c r="A27" s="63"/>
      <c r="B27" s="63"/>
      <c r="C27" s="63"/>
      <c r="D27" s="63"/>
      <c r="E27" s="63"/>
    </row>
    <row r="28" spans="1:5" s="31" customFormat="1" ht="20.25" customHeight="1" x14ac:dyDescent="0.2">
      <c r="A28" s="75" t="s">
        <v>305</v>
      </c>
      <c r="B28" s="75"/>
      <c r="C28" s="58">
        <f>'[6]Республика Алтай'!CL4</f>
        <v>9</v>
      </c>
      <c r="D28" s="58">
        <f>'[6]Республика Алтай'!CM4</f>
        <v>1</v>
      </c>
      <c r="E28" s="59">
        <f t="shared" ref="E28:E30" si="2">C28*100/D28-100</f>
        <v>800</v>
      </c>
    </row>
    <row r="29" spans="1:5" s="31" customFormat="1" ht="20.25" customHeight="1" x14ac:dyDescent="0.2">
      <c r="A29" s="77" t="s">
        <v>306</v>
      </c>
      <c r="B29" s="78"/>
      <c r="C29" s="58">
        <f>'[6]Республика Алтай'!CN4</f>
        <v>12</v>
      </c>
      <c r="D29" s="58">
        <f>'[6]Республика Алтай'!CO4</f>
        <v>18</v>
      </c>
      <c r="E29" s="59">
        <f t="shared" si="2"/>
        <v>-33.333333333333329</v>
      </c>
    </row>
    <row r="30" spans="1:5" s="31" customFormat="1" ht="20.25" customHeight="1" x14ac:dyDescent="0.2">
      <c r="A30" s="77" t="s">
        <v>307</v>
      </c>
      <c r="B30" s="78"/>
      <c r="C30" s="58">
        <f>'[6]Республика Алтай'!CP4</f>
        <v>34</v>
      </c>
      <c r="D30" s="58">
        <f>'[6]Республика Алтай'!CQ4</f>
        <v>25</v>
      </c>
      <c r="E30" s="59">
        <f t="shared" si="2"/>
        <v>36</v>
      </c>
    </row>
    <row r="31" spans="1:5" s="31" customFormat="1" ht="20.25" customHeight="1" x14ac:dyDescent="0.2">
      <c r="A31" s="75" t="s">
        <v>308</v>
      </c>
      <c r="B31" s="75"/>
      <c r="C31" s="58">
        <f>'[6]Республика Алтай'!CR4</f>
        <v>0</v>
      </c>
      <c r="D31" s="58">
        <f>'[6]Республика Алтай'!CS4</f>
        <v>0</v>
      </c>
      <c r="E31" s="59">
        <v>0</v>
      </c>
    </row>
    <row r="32" spans="1:5" s="31" customFormat="1" ht="20.25" customHeight="1" x14ac:dyDescent="0.2">
      <c r="A32" s="77" t="s">
        <v>309</v>
      </c>
      <c r="B32" s="78"/>
      <c r="C32" s="58">
        <f>'[6]Республика Алтай'!CT4</f>
        <v>0</v>
      </c>
      <c r="D32" s="58">
        <f>'[6]Республика Алтай'!CU4</f>
        <v>1</v>
      </c>
      <c r="E32" s="59">
        <f t="shared" si="0"/>
        <v>-100</v>
      </c>
    </row>
    <row r="33" spans="1:5" s="31" customFormat="1" ht="20.25" customHeight="1" x14ac:dyDescent="0.2">
      <c r="A33" s="77" t="s">
        <v>310</v>
      </c>
      <c r="B33" s="78"/>
      <c r="C33" s="58">
        <f>'[6]Республика Алтай'!CX4</f>
        <v>4</v>
      </c>
      <c r="D33" s="58">
        <f>'[6]Республика Алтай'!CY4</f>
        <v>0</v>
      </c>
      <c r="E33" s="59">
        <v>100</v>
      </c>
    </row>
    <row r="34" spans="1:5" s="31" customFormat="1" ht="20.25" customHeight="1" x14ac:dyDescent="0.2">
      <c r="A34" s="77" t="s">
        <v>311</v>
      </c>
      <c r="B34" s="78"/>
      <c r="C34" s="58">
        <f>'[6]Республика Алтай'!CV4</f>
        <v>0</v>
      </c>
      <c r="D34" s="58">
        <f>'[6]Республика Алтай'!CW4</f>
        <v>0</v>
      </c>
      <c r="E34" s="59">
        <v>0</v>
      </c>
    </row>
    <row r="35" spans="1:5" s="31" customFormat="1" ht="20.25" customHeight="1" x14ac:dyDescent="0.2">
      <c r="A35" s="63"/>
      <c r="B35" s="63"/>
      <c r="C35" s="63"/>
      <c r="D35" s="63"/>
      <c r="E35" s="63"/>
    </row>
    <row r="36" spans="1:5" s="31" customFormat="1" ht="20.25" customHeight="1" x14ac:dyDescent="0.2">
      <c r="A36" s="75" t="s">
        <v>312</v>
      </c>
      <c r="B36" s="75"/>
      <c r="C36" s="58">
        <f>'[6]Республика Алтай'!CZ4</f>
        <v>1</v>
      </c>
      <c r="D36" s="58">
        <f>'[6]Республика Алтай'!DA4</f>
        <v>1</v>
      </c>
      <c r="E36" s="59">
        <f t="shared" ref="E36:E38" si="3">C36*100/D36-100</f>
        <v>0</v>
      </c>
    </row>
    <row r="37" spans="1:5" s="31" customFormat="1" ht="20.25" customHeight="1" x14ac:dyDescent="0.2">
      <c r="A37" s="75" t="s">
        <v>313</v>
      </c>
      <c r="B37" s="75"/>
      <c r="C37" s="58">
        <f>'[6]Республика Алтай'!DB4</f>
        <v>4</v>
      </c>
      <c r="D37" s="58">
        <f>'[6]Республика Алтай'!DC4</f>
        <v>6</v>
      </c>
      <c r="E37" s="59">
        <f t="shared" si="3"/>
        <v>-33.333333333333329</v>
      </c>
    </row>
    <row r="38" spans="1:5" s="31" customFormat="1" ht="20.25" customHeight="1" x14ac:dyDescent="0.2">
      <c r="A38" s="75" t="s">
        <v>314</v>
      </c>
      <c r="B38" s="75"/>
      <c r="C38" s="58">
        <f>'[6]Республика Алтай'!DD4</f>
        <v>4</v>
      </c>
      <c r="D38" s="58">
        <f>'[6]Республика Алтай'!DE4</f>
        <v>5</v>
      </c>
      <c r="E38" s="59">
        <f t="shared" si="3"/>
        <v>-20</v>
      </c>
    </row>
    <row r="39" spans="1:5" s="31" customFormat="1" ht="20.25" customHeight="1" x14ac:dyDescent="0.2">
      <c r="A39" s="75" t="s">
        <v>315</v>
      </c>
      <c r="B39" s="75"/>
      <c r="C39" s="58">
        <f>'[6]Республика Алтай'!DF4</f>
        <v>0</v>
      </c>
      <c r="D39" s="58">
        <f>'[6]Республика Алтай'!DG4</f>
        <v>0</v>
      </c>
      <c r="E39" s="59">
        <v>0</v>
      </c>
    </row>
    <row r="40" spans="1:5" s="31" customFormat="1" ht="20.25" customHeight="1" x14ac:dyDescent="0.2">
      <c r="A40" s="75" t="s">
        <v>316</v>
      </c>
      <c r="B40" s="75"/>
      <c r="C40" s="58">
        <f>'[6]Республика Алтай'!DH4</f>
        <v>0</v>
      </c>
      <c r="D40" s="58">
        <f>'[6]Республика Алтай'!DI4</f>
        <v>0</v>
      </c>
      <c r="E40" s="59">
        <v>0</v>
      </c>
    </row>
    <row r="41" spans="1:5" s="31" customFormat="1" ht="20.25" customHeight="1" x14ac:dyDescent="0.2">
      <c r="A41" s="75" t="s">
        <v>317</v>
      </c>
      <c r="B41" s="75"/>
      <c r="C41" s="58">
        <f>'[6]Республика Алтай'!DL4</f>
        <v>0</v>
      </c>
      <c r="D41" s="58">
        <f>'[6]Республика Алтай'!DM4</f>
        <v>0</v>
      </c>
      <c r="E41" s="59">
        <v>0</v>
      </c>
    </row>
    <row r="42" spans="1:5" s="31" customFormat="1" ht="20.25" customHeight="1" x14ac:dyDescent="0.2">
      <c r="A42" s="75" t="s">
        <v>318</v>
      </c>
      <c r="B42" s="75"/>
      <c r="C42" s="58">
        <f>'[6]Республика Алтай'!DJ4</f>
        <v>0</v>
      </c>
      <c r="D42" s="58">
        <f>'[6]Республика Алтай'!DK4</f>
        <v>0</v>
      </c>
      <c r="E42" s="59">
        <v>0</v>
      </c>
    </row>
    <row r="43" spans="1:5" s="31" customFormat="1" ht="20.25" customHeight="1" x14ac:dyDescent="0.2">
      <c r="A43" s="63"/>
      <c r="B43" s="63"/>
      <c r="C43" s="63"/>
      <c r="D43" s="63"/>
      <c r="E43" s="63"/>
    </row>
    <row r="44" spans="1:5" s="31" customFormat="1" ht="20.25" x14ac:dyDescent="0.2">
      <c r="A44" s="75" t="s">
        <v>319</v>
      </c>
      <c r="B44" s="75"/>
      <c r="C44" s="58">
        <f>SUM(C4:C10)</f>
        <v>943</v>
      </c>
      <c r="D44" s="58">
        <f>SUM(D4:D10)</f>
        <v>1321</v>
      </c>
      <c r="E44" s="59">
        <f t="shared" si="0"/>
        <v>-28.614685844057533</v>
      </c>
    </row>
    <row r="45" spans="1:5" s="31" customFormat="1" ht="20.25" x14ac:dyDescent="0.2">
      <c r="A45" s="75" t="s">
        <v>320</v>
      </c>
      <c r="B45" s="75"/>
      <c r="C45" s="58">
        <f>SUM(C12:C18)</f>
        <v>272</v>
      </c>
      <c r="D45" s="58">
        <f>SUM(D12:D18)</f>
        <v>247</v>
      </c>
      <c r="E45" s="59">
        <f t="shared" si="0"/>
        <v>10.121457489878537</v>
      </c>
    </row>
    <row r="46" spans="1:5" s="31" customFormat="1" ht="20.25" customHeight="1" x14ac:dyDescent="0.2">
      <c r="A46" s="75" t="s">
        <v>321</v>
      </c>
      <c r="B46" s="75"/>
      <c r="C46" s="58">
        <f>SUM(C20:C26)</f>
        <v>316</v>
      </c>
      <c r="D46" s="58">
        <f>SUM(D20:D26)</f>
        <v>264</v>
      </c>
      <c r="E46" s="59">
        <f t="shared" si="0"/>
        <v>19.696969696969703</v>
      </c>
    </row>
    <row r="47" spans="1:5" s="31" customFormat="1" ht="20.25" customHeight="1" x14ac:dyDescent="0.2">
      <c r="A47" s="75" t="s">
        <v>322</v>
      </c>
      <c r="B47" s="75"/>
      <c r="C47" s="58">
        <f>SUM(C28:C34)</f>
        <v>59</v>
      </c>
      <c r="D47" s="58">
        <f>SUM(D28:D34)</f>
        <v>45</v>
      </c>
      <c r="E47" s="59">
        <f t="shared" si="0"/>
        <v>31.111111111111114</v>
      </c>
    </row>
    <row r="48" spans="1:5" s="31" customFormat="1" ht="20.25" customHeight="1" x14ac:dyDescent="0.2">
      <c r="A48" s="75" t="s">
        <v>323</v>
      </c>
      <c r="B48" s="75"/>
      <c r="C48" s="58">
        <f>SUM(C36:C42)</f>
        <v>9</v>
      </c>
      <c r="D48" s="58">
        <f>SUM(D36:D42)</f>
        <v>12</v>
      </c>
      <c r="E48" s="59">
        <f t="shared" si="0"/>
        <v>-25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58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2</v>
      </c>
      <c r="D50" s="58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5</v>
      </c>
      <c r="E50" s="59">
        <f t="shared" si="0"/>
        <v>-60</v>
      </c>
    </row>
    <row r="51" spans="1:5" s="31" customFormat="1" ht="48.75" customHeight="1" x14ac:dyDescent="0.2">
      <c r="A51" s="77" t="s">
        <v>325</v>
      </c>
      <c r="B51" s="78"/>
      <c r="C51" s="58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13</v>
      </c>
      <c r="D51" s="58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12</v>
      </c>
      <c r="E51" s="59">
        <f t="shared" si="0"/>
        <v>8.3333333333333286</v>
      </c>
    </row>
    <row r="52" spans="1:5" s="31" customFormat="1" ht="7.5" customHeight="1" x14ac:dyDescent="0.2">
      <c r="A52" s="63"/>
      <c r="B52" s="63"/>
      <c r="C52" s="64"/>
      <c r="D52" s="64"/>
      <c r="E52" s="63"/>
    </row>
    <row r="53" spans="1:5" s="31" customFormat="1" ht="15.75" x14ac:dyDescent="0.2">
      <c r="A53" s="83" t="s">
        <v>328</v>
      </c>
      <c r="B53" s="83"/>
      <c r="C53" s="64"/>
      <c r="D53" s="64"/>
      <c r="E53" s="63"/>
    </row>
    <row r="54" spans="1:5" s="31" customFormat="1" ht="15.75" x14ac:dyDescent="0.25">
      <c r="A54" s="65" t="s">
        <v>326</v>
      </c>
      <c r="B54" s="65"/>
      <c r="C54" s="64"/>
      <c r="D54" s="64"/>
      <c r="E54" s="63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topLeftCell="A4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январь-июль 2025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67"/>
      <c r="B6" s="67"/>
      <c r="C6" s="67"/>
      <c r="D6" s="57"/>
      <c r="E6" s="6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66">
        <v>2025</v>
      </c>
      <c r="D8" s="66">
        <v>2024</v>
      </c>
      <c r="E8" s="66" t="s">
        <v>93</v>
      </c>
    </row>
    <row r="9" spans="1:137" ht="19.5" customHeight="1" x14ac:dyDescent="0.2">
      <c r="A9" s="68" t="s">
        <v>94</v>
      </c>
      <c r="B9" s="68"/>
      <c r="C9" s="58">
        <f>'[1]Республика Алтай'!B4</f>
        <v>20958</v>
      </c>
      <c r="D9" s="58">
        <f>'[1]Республика Алтай'!C4</f>
        <v>20929</v>
      </c>
      <c r="E9" s="59">
        <f t="shared" ref="E9:E14" si="0">C9*100/D9-100</f>
        <v>0.13856371541879753</v>
      </c>
    </row>
    <row r="10" spans="1:137" ht="19.5" customHeight="1" x14ac:dyDescent="0.2">
      <c r="A10" s="68" t="s">
        <v>95</v>
      </c>
      <c r="B10" s="68"/>
      <c r="C10" s="58">
        <f>'[1]Республика Алтай'!D4</f>
        <v>2957</v>
      </c>
      <c r="D10" s="58">
        <f>'[1]Республика Алтай'!E4</f>
        <v>2894</v>
      </c>
      <c r="E10" s="59">
        <f t="shared" si="0"/>
        <v>2.1769177608845922</v>
      </c>
    </row>
    <row r="11" spans="1:137" ht="33" customHeight="1" x14ac:dyDescent="0.2">
      <c r="A11" s="68" t="s">
        <v>96</v>
      </c>
      <c r="B11" s="68"/>
      <c r="C11" s="58">
        <f>'[1]Республика Алтай'!F4</f>
        <v>2533</v>
      </c>
      <c r="D11" s="58">
        <f>'[1]Республика Алтай'!G4</f>
        <v>2193</v>
      </c>
      <c r="E11" s="59">
        <f t="shared" si="0"/>
        <v>15.503875968992247</v>
      </c>
    </row>
    <row r="12" spans="1:137" ht="19.5" customHeight="1" x14ac:dyDescent="0.2">
      <c r="A12" s="68" t="s">
        <v>97</v>
      </c>
      <c r="B12" s="68"/>
      <c r="C12" s="58">
        <f>'[1]Республика Алтай'!H4</f>
        <v>1254</v>
      </c>
      <c r="D12" s="58">
        <f>'[1]Республика Алтай'!I4</f>
        <v>1273</v>
      </c>
      <c r="E12" s="59">
        <f t="shared" si="0"/>
        <v>-1.4925373134328339</v>
      </c>
    </row>
    <row r="13" spans="1:137" ht="35.25" customHeight="1" x14ac:dyDescent="0.2">
      <c r="A13" s="68" t="s">
        <v>98</v>
      </c>
      <c r="B13" s="68"/>
      <c r="C13" s="58">
        <f>'[1]Республика Алтай'!J4</f>
        <v>903</v>
      </c>
      <c r="D13" s="58">
        <f>'[1]Республика Алтай'!K4</f>
        <v>860</v>
      </c>
      <c r="E13" s="59">
        <f t="shared" si="0"/>
        <v>5</v>
      </c>
    </row>
    <row r="14" spans="1:137" ht="19.5" customHeight="1" x14ac:dyDescent="0.2">
      <c r="A14" s="68" t="s">
        <v>99</v>
      </c>
      <c r="B14" s="68"/>
      <c r="C14" s="58">
        <f>'[1]Республика Алтай'!L4</f>
        <v>4439</v>
      </c>
      <c r="D14" s="58">
        <f>'[1]Республика Алтай'!M4</f>
        <v>4463</v>
      </c>
      <c r="E14" s="59">
        <f t="shared" si="0"/>
        <v>-0.53775487340354289</v>
      </c>
    </row>
    <row r="15" spans="1:137" ht="19.5" customHeight="1" x14ac:dyDescent="0.2">
      <c r="A15" s="68" t="s">
        <v>100</v>
      </c>
      <c r="B15" s="68"/>
      <c r="C15" s="58">
        <f>'[1]Республика Алтай'!N4</f>
        <v>3063</v>
      </c>
      <c r="D15" s="58">
        <f>'[1]Республика Алтай'!O4</f>
        <v>3225</v>
      </c>
      <c r="E15" s="59">
        <f>C15*100/D15-100</f>
        <v>-5.0232558139534831</v>
      </c>
    </row>
    <row r="16" spans="1:137" ht="19.5" customHeight="1" x14ac:dyDescent="0.2">
      <c r="A16" s="60"/>
      <c r="B16" s="60" t="s">
        <v>101</v>
      </c>
      <c r="C16" s="61">
        <f>C15/C14*100</f>
        <v>69.00202748366749</v>
      </c>
      <c r="D16" s="61">
        <f>D15/D14*100</f>
        <v>72.260811113600724</v>
      </c>
      <c r="E16" s="62">
        <f>C16*100/D16-100</f>
        <v>-4.509752353609926</v>
      </c>
    </row>
    <row r="17" spans="1:5" ht="34.5" customHeight="1" x14ac:dyDescent="0.2">
      <c r="A17" s="68" t="s">
        <v>102</v>
      </c>
      <c r="B17" s="68"/>
      <c r="C17" s="58">
        <f>'[1]Республика Алтай'!P4</f>
        <v>682</v>
      </c>
      <c r="D17" s="58">
        <f>'[1]Республика Алтай'!Q4</f>
        <v>674</v>
      </c>
      <c r="E17" s="59">
        <f t="shared" ref="E17:E19" si="1">C17*100/D17-100</f>
        <v>1.1869436201780417</v>
      </c>
    </row>
    <row r="18" spans="1:5" ht="19.5" customHeight="1" x14ac:dyDescent="0.2">
      <c r="A18" s="68" t="s">
        <v>103</v>
      </c>
      <c r="B18" s="68"/>
      <c r="C18" s="58">
        <f>'[1]Республика Алтай'!R4</f>
        <v>722</v>
      </c>
      <c r="D18" s="58">
        <f>'[1]Республика Алтай'!S4</f>
        <v>568</v>
      </c>
      <c r="E18" s="59">
        <f t="shared" si="1"/>
        <v>27.112676056338032</v>
      </c>
    </row>
    <row r="19" spans="1:5" ht="51.75" customHeight="1" x14ac:dyDescent="0.2">
      <c r="A19" s="68" t="s">
        <v>104</v>
      </c>
      <c r="B19" s="68"/>
      <c r="C19" s="58">
        <f>'[1]Республика Алтай'!T4</f>
        <v>62</v>
      </c>
      <c r="D19" s="58">
        <f>'[1]Республика Алтай'!U4</f>
        <v>65</v>
      </c>
      <c r="E19" s="59">
        <f t="shared" si="1"/>
        <v>-4.6153846153846132</v>
      </c>
    </row>
    <row r="20" spans="1:5" ht="35.25" customHeight="1" x14ac:dyDescent="0.2">
      <c r="A20" s="68" t="s">
        <v>105</v>
      </c>
      <c r="B20" s="68"/>
      <c r="C20" s="58">
        <f>'[1]Республика Алтай'!V4</f>
        <v>57</v>
      </c>
      <c r="D20" s="58">
        <f>'[1]Республика Алтай'!W4</f>
        <v>64</v>
      </c>
      <c r="E20" s="59">
        <f>C20*100/D20-100</f>
        <v>-10.9375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66">
        <v>2025</v>
      </c>
      <c r="D22" s="66">
        <v>2024</v>
      </c>
      <c r="E22" s="66" t="s">
        <v>93</v>
      </c>
    </row>
    <row r="23" spans="1:5" s="14" customFormat="1" ht="17.25" customHeight="1" x14ac:dyDescent="0.2">
      <c r="A23" s="68" t="s">
        <v>94</v>
      </c>
      <c r="B23" s="68"/>
      <c r="C23" s="58">
        <f>'[1]Республика Алтай'!X4</f>
        <v>5592</v>
      </c>
      <c r="D23" s="58">
        <f>'[1]Республика Алтай'!Y4</f>
        <v>5825</v>
      </c>
      <c r="E23" s="59">
        <f>C23*100/D23-100</f>
        <v>-4</v>
      </c>
    </row>
    <row r="24" spans="1:5" s="14" customFormat="1" ht="17.25" customHeight="1" x14ac:dyDescent="0.2">
      <c r="A24" s="68" t="s">
        <v>95</v>
      </c>
      <c r="B24" s="68"/>
      <c r="C24" s="58">
        <f>'[1]Республика Алтай'!Z4</f>
        <v>989</v>
      </c>
      <c r="D24" s="58">
        <f>'[1]Республика Алтай'!AA4</f>
        <v>1009</v>
      </c>
      <c r="E24" s="59">
        <f t="shared" ref="E24:E29" si="2">C24*100/D24-100</f>
        <v>-1.9821605550049526</v>
      </c>
    </row>
    <row r="25" spans="1:5" s="14" customFormat="1" ht="34.5" customHeight="1" x14ac:dyDescent="0.2">
      <c r="A25" s="68" t="s">
        <v>96</v>
      </c>
      <c r="B25" s="68"/>
      <c r="C25" s="58">
        <f>'[1]Республика Алтай'!AB4</f>
        <v>847</v>
      </c>
      <c r="D25" s="58">
        <f>'[1]Республика Алтай'!AC4</f>
        <v>721</v>
      </c>
      <c r="E25" s="59">
        <f t="shared" si="2"/>
        <v>17.475728155339809</v>
      </c>
    </row>
    <row r="26" spans="1:5" s="14" customFormat="1" ht="17.25" customHeight="1" x14ac:dyDescent="0.2">
      <c r="A26" s="68" t="s">
        <v>97</v>
      </c>
      <c r="B26" s="68"/>
      <c r="C26" s="58">
        <f>'[1]Республика Алтай'!AD4</f>
        <v>207</v>
      </c>
      <c r="D26" s="58">
        <f>'[1]Республика Алтай'!AE4</f>
        <v>214</v>
      </c>
      <c r="E26" s="59">
        <f t="shared" si="2"/>
        <v>-3.271028037383175</v>
      </c>
    </row>
    <row r="27" spans="1:5" s="14" customFormat="1" ht="34.5" customHeight="1" x14ac:dyDescent="0.2">
      <c r="A27" s="68" t="s">
        <v>98</v>
      </c>
      <c r="B27" s="68"/>
      <c r="C27" s="58">
        <f>'[1]Республика Алтай'!AF4</f>
        <v>114</v>
      </c>
      <c r="D27" s="58">
        <f>'[1]Республика Алтай'!AG4</f>
        <v>130</v>
      </c>
      <c r="E27" s="59">
        <f t="shared" si="2"/>
        <v>-12.307692307692307</v>
      </c>
    </row>
    <row r="28" spans="1:5" s="14" customFormat="1" ht="17.25" customHeight="1" x14ac:dyDescent="0.2">
      <c r="A28" s="68" t="s">
        <v>99</v>
      </c>
      <c r="B28" s="68"/>
      <c r="C28" s="58">
        <f>'[1]Республика Алтай'!AH4</f>
        <v>1262</v>
      </c>
      <c r="D28" s="58">
        <f>'[1]Республика Алтай'!AI4</f>
        <v>1355</v>
      </c>
      <c r="E28" s="59">
        <f t="shared" si="2"/>
        <v>-6.8634686346863418</v>
      </c>
    </row>
    <row r="29" spans="1:5" s="14" customFormat="1" ht="25.5" customHeight="1" x14ac:dyDescent="0.2">
      <c r="A29" s="68" t="s">
        <v>100</v>
      </c>
      <c r="B29" s="68"/>
      <c r="C29" s="58">
        <f>'[1]Республика Алтай'!AJ4</f>
        <v>715</v>
      </c>
      <c r="D29" s="58">
        <f>'[1]Республика Алтай'!AK4</f>
        <v>815</v>
      </c>
      <c r="E29" s="59">
        <f t="shared" si="2"/>
        <v>-12.269938650306742</v>
      </c>
    </row>
    <row r="30" spans="1:5" ht="19.5" customHeight="1" x14ac:dyDescent="0.2">
      <c r="A30" s="60"/>
      <c r="B30" s="60" t="s">
        <v>101</v>
      </c>
      <c r="C30" s="61">
        <f>C29/C28*100</f>
        <v>56.656101426307451</v>
      </c>
      <c r="D30" s="61">
        <f>D29/D28*100</f>
        <v>60.147601476014756</v>
      </c>
      <c r="E30" s="62">
        <f>C30*100/D30-100</f>
        <v>-5.8048865857096956</v>
      </c>
    </row>
    <row r="31" spans="1:5" s="14" customFormat="1" ht="34.5" customHeight="1" x14ac:dyDescent="0.2">
      <c r="A31" s="68" t="s">
        <v>102</v>
      </c>
      <c r="B31" s="68"/>
      <c r="C31" s="58">
        <f>'[1]Республика Алтай'!AL4</f>
        <v>97</v>
      </c>
      <c r="D31" s="58">
        <f>'[1]Республика Алтай'!AM4</f>
        <v>82</v>
      </c>
      <c r="E31" s="59">
        <f t="shared" ref="E31:E33" si="3">C31*100/D31-100</f>
        <v>18.292682926829272</v>
      </c>
    </row>
    <row r="32" spans="1:5" s="14" customFormat="1" ht="17.25" customHeight="1" x14ac:dyDescent="0.2">
      <c r="A32" s="68" t="s">
        <v>103</v>
      </c>
      <c r="B32" s="68"/>
      <c r="C32" s="58">
        <f>'[1]Республика Алтай'!AN4</f>
        <v>211</v>
      </c>
      <c r="D32" s="58">
        <f>'[1]Республика Алтай'!AO4</f>
        <v>164</v>
      </c>
      <c r="E32" s="59">
        <f t="shared" si="3"/>
        <v>28.658536585365852</v>
      </c>
    </row>
    <row r="33" spans="1:5" s="14" customFormat="1" ht="45" customHeight="1" x14ac:dyDescent="0.2">
      <c r="A33" s="68" t="s">
        <v>104</v>
      </c>
      <c r="B33" s="68"/>
      <c r="C33" s="58">
        <f>'[1]Республика Алтай'!AP4</f>
        <v>16</v>
      </c>
      <c r="D33" s="58">
        <f>'[1]Республика Алтай'!AQ4</f>
        <v>18</v>
      </c>
      <c r="E33" s="59">
        <f t="shared" si="3"/>
        <v>-11.111111111111114</v>
      </c>
    </row>
    <row r="34" spans="1:5" s="14" customFormat="1" ht="17.25" customHeight="1" x14ac:dyDescent="0.2">
      <c r="A34" s="68" t="s">
        <v>105</v>
      </c>
      <c r="B34" s="68"/>
      <c r="C34" s="58">
        <f>'[1]Республика Алтай'!AR4</f>
        <v>15</v>
      </c>
      <c r="D34" s="58">
        <f>'[1]Республика Алтай'!AS4</f>
        <v>19</v>
      </c>
      <c r="E34" s="59">
        <f>C34*100/D34-100</f>
        <v>-21.05263157894737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январь-июль 2025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ht="18.75" customHeight="1" x14ac:dyDescent="0.2">
      <c r="A4" s="68" t="s">
        <v>94</v>
      </c>
      <c r="B4" s="68"/>
      <c r="C4" s="58">
        <f>'[2]Республика Алтай'!B4</f>
        <v>2397</v>
      </c>
      <c r="D4" s="58">
        <f>'[2]Республика Алтай'!C4</f>
        <v>2438</v>
      </c>
      <c r="E4" s="59">
        <f t="shared" ref="E4:E15" si="0">C4*100/D4-100</f>
        <v>-1.681706316652992</v>
      </c>
    </row>
    <row r="5" spans="1:5" ht="18.75" customHeight="1" x14ac:dyDescent="0.2">
      <c r="A5" s="68" t="s">
        <v>95</v>
      </c>
      <c r="B5" s="68"/>
      <c r="C5" s="58">
        <f>'[2]Республика Алтай'!D4</f>
        <v>136</v>
      </c>
      <c r="D5" s="58">
        <f>'[2]Республика Алтай'!E4</f>
        <v>148</v>
      </c>
      <c r="E5" s="59">
        <f t="shared" si="0"/>
        <v>-8.1081081081081123</v>
      </c>
    </row>
    <row r="6" spans="1:5" ht="36.75" customHeight="1" x14ac:dyDescent="0.2">
      <c r="A6" s="68" t="s">
        <v>96</v>
      </c>
      <c r="B6" s="68"/>
      <c r="C6" s="58">
        <f>'[2]Республика Алтай'!F4</f>
        <v>121</v>
      </c>
      <c r="D6" s="58">
        <f>'[2]Республика Алтай'!G4</f>
        <v>112</v>
      </c>
      <c r="E6" s="59">
        <f t="shared" si="0"/>
        <v>8.0357142857142918</v>
      </c>
    </row>
    <row r="7" spans="1:5" ht="18.75" customHeight="1" x14ac:dyDescent="0.2">
      <c r="A7" s="68" t="s">
        <v>97</v>
      </c>
      <c r="B7" s="68"/>
      <c r="C7" s="58">
        <f>'[2]Республика Алтай'!H4</f>
        <v>282</v>
      </c>
      <c r="D7" s="58">
        <f>'[2]Республика Алтай'!I4</f>
        <v>236</v>
      </c>
      <c r="E7" s="59">
        <f t="shared" si="0"/>
        <v>19.491525423728817</v>
      </c>
    </row>
    <row r="8" spans="1:5" ht="42" customHeight="1" x14ac:dyDescent="0.2">
      <c r="A8" s="68" t="s">
        <v>98</v>
      </c>
      <c r="B8" s="68"/>
      <c r="C8" s="58">
        <f>'[2]Республика Алтай'!J4</f>
        <v>222</v>
      </c>
      <c r="D8" s="58">
        <f>'[2]Республика Алтай'!K4</f>
        <v>147</v>
      </c>
      <c r="E8" s="59">
        <f t="shared" si="0"/>
        <v>51.020408163265301</v>
      </c>
    </row>
    <row r="9" spans="1:5" ht="18.75" customHeight="1" x14ac:dyDescent="0.2">
      <c r="A9" s="68" t="s">
        <v>99</v>
      </c>
      <c r="B9" s="68"/>
      <c r="C9" s="58">
        <f>'[2]Республика Алтай'!L4</f>
        <v>631</v>
      </c>
      <c r="D9" s="58">
        <f>'[2]Республика Алтай'!M4</f>
        <v>614</v>
      </c>
      <c r="E9" s="59">
        <f t="shared" si="0"/>
        <v>2.7687296416938096</v>
      </c>
    </row>
    <row r="10" spans="1:5" ht="18.75" customHeight="1" x14ac:dyDescent="0.2">
      <c r="A10" s="68" t="s">
        <v>100</v>
      </c>
      <c r="B10" s="68"/>
      <c r="C10" s="58">
        <f>'[2]Республика Алтай'!N4</f>
        <v>445</v>
      </c>
      <c r="D10" s="58">
        <f>'[2]Республика Алтай'!O4</f>
        <v>419</v>
      </c>
      <c r="E10" s="59">
        <f t="shared" si="0"/>
        <v>6.2052505966587148</v>
      </c>
    </row>
    <row r="11" spans="1:5" ht="19.5" customHeight="1" x14ac:dyDescent="0.2">
      <c r="A11" s="60"/>
      <c r="B11" s="60" t="s">
        <v>101</v>
      </c>
      <c r="C11" s="61">
        <f>C10/C9*100</f>
        <v>70.522979397781299</v>
      </c>
      <c r="D11" s="61">
        <f>D10/D9*100</f>
        <v>68.241042345276867</v>
      </c>
      <c r="E11" s="62">
        <f>C11*100/D11-100</f>
        <v>3.3439363967487452</v>
      </c>
    </row>
    <row r="12" spans="1:5" ht="34.5" customHeight="1" x14ac:dyDescent="0.2">
      <c r="A12" s="68" t="s">
        <v>102</v>
      </c>
      <c r="B12" s="68"/>
      <c r="C12" s="58">
        <f>'[2]Республика Алтай'!P4</f>
        <v>144</v>
      </c>
      <c r="D12" s="58">
        <f>'[2]Республика Алтай'!Q4</f>
        <v>142</v>
      </c>
      <c r="E12" s="59">
        <f t="shared" si="0"/>
        <v>1.4084507042253591</v>
      </c>
    </row>
    <row r="13" spans="1:5" ht="33" customHeight="1" x14ac:dyDescent="0.2">
      <c r="A13" s="68" t="s">
        <v>103</v>
      </c>
      <c r="B13" s="68"/>
      <c r="C13" s="58">
        <f>'[2]Республика Алтай'!R4</f>
        <v>136</v>
      </c>
      <c r="D13" s="58">
        <f>'[2]Республика Алтай'!S4</f>
        <v>121</v>
      </c>
      <c r="E13" s="59">
        <f t="shared" si="0"/>
        <v>12.396694214876035</v>
      </c>
    </row>
    <row r="14" spans="1:5" ht="48.75" customHeight="1" x14ac:dyDescent="0.2">
      <c r="A14" s="68" t="s">
        <v>104</v>
      </c>
      <c r="B14" s="68"/>
      <c r="C14" s="58">
        <f>'[2]Республика Алтай'!T4</f>
        <v>27</v>
      </c>
      <c r="D14" s="58">
        <f>'[2]Республика Алтай'!U4</f>
        <v>32</v>
      </c>
      <c r="E14" s="59">
        <f t="shared" si="0"/>
        <v>-15.625</v>
      </c>
    </row>
    <row r="15" spans="1:5" ht="18" customHeight="1" x14ac:dyDescent="0.2">
      <c r="A15" s="68" t="s">
        <v>105</v>
      </c>
      <c r="B15" s="68"/>
      <c r="C15" s="58">
        <f>'[2]Республика Алтай'!V4</f>
        <v>24</v>
      </c>
      <c r="D15" s="58">
        <f>'[2]Республика Алтай'!W4</f>
        <v>30</v>
      </c>
      <c r="E15" s="59">
        <f t="shared" si="0"/>
        <v>-20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topLeftCell="A22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январь-июль 2025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ht="19.5" customHeight="1" x14ac:dyDescent="0.2">
      <c r="A4" s="68" t="s">
        <v>94</v>
      </c>
      <c r="B4" s="68"/>
      <c r="C4" s="58">
        <f>'[3]Республика Алтай'!B4</f>
        <v>10203</v>
      </c>
      <c r="D4" s="58">
        <f>'[3]Республика Алтай'!C4</f>
        <v>10298</v>
      </c>
      <c r="E4" s="59">
        <f t="shared" ref="E4:E10" si="0">C4*100/D4-100</f>
        <v>-0.92250922509225575</v>
      </c>
    </row>
    <row r="5" spans="1:5" ht="19.5" customHeight="1" x14ac:dyDescent="0.2">
      <c r="A5" s="68" t="s">
        <v>95</v>
      </c>
      <c r="B5" s="68"/>
      <c r="C5" s="58">
        <f>'[3]Республика Алтай'!D4</f>
        <v>1483</v>
      </c>
      <c r="D5" s="58">
        <f>'[3]Республика Алтай'!E4</f>
        <v>1458</v>
      </c>
      <c r="E5" s="59">
        <f t="shared" si="0"/>
        <v>1.7146776406035684</v>
      </c>
    </row>
    <row r="6" spans="1:5" ht="33.75" customHeight="1" x14ac:dyDescent="0.2">
      <c r="A6" s="68" t="s">
        <v>96</v>
      </c>
      <c r="B6" s="68"/>
      <c r="C6" s="58">
        <f>'[3]Республика Алтай'!F4</f>
        <v>1230</v>
      </c>
      <c r="D6" s="58">
        <f>'[3]Республика Алтай'!G4</f>
        <v>1151</v>
      </c>
      <c r="E6" s="59">
        <f t="shared" si="0"/>
        <v>6.8635968722849725</v>
      </c>
    </row>
    <row r="7" spans="1:5" ht="19.5" customHeight="1" x14ac:dyDescent="0.2">
      <c r="A7" s="68" t="s">
        <v>97</v>
      </c>
      <c r="B7" s="68"/>
      <c r="C7" s="58">
        <f>'[3]Республика Алтай'!H4</f>
        <v>683</v>
      </c>
      <c r="D7" s="58">
        <f>'[3]Республика Алтай'!I4</f>
        <v>699</v>
      </c>
      <c r="E7" s="59">
        <f t="shared" si="0"/>
        <v>-2.2889842632331892</v>
      </c>
    </row>
    <row r="8" spans="1:5" ht="35.25" customHeight="1" x14ac:dyDescent="0.2">
      <c r="A8" s="68" t="s">
        <v>98</v>
      </c>
      <c r="B8" s="68"/>
      <c r="C8" s="58">
        <f>'[3]Республика Алтай'!J4</f>
        <v>512</v>
      </c>
      <c r="D8" s="58">
        <f>'[3]Республика Алтай'!K4</f>
        <v>494</v>
      </c>
      <c r="E8" s="59">
        <f t="shared" si="0"/>
        <v>3.6437246963562728</v>
      </c>
    </row>
    <row r="9" spans="1:5" ht="19.5" customHeight="1" x14ac:dyDescent="0.2">
      <c r="A9" s="68" t="s">
        <v>99</v>
      </c>
      <c r="B9" s="68"/>
      <c r="C9" s="58">
        <f>'[3]Республика Алтай'!L4</f>
        <v>2000</v>
      </c>
      <c r="D9" s="58">
        <f>'[3]Республика Алтай'!M4</f>
        <v>2006</v>
      </c>
      <c r="E9" s="59">
        <f t="shared" si="0"/>
        <v>-0.299102691924233</v>
      </c>
    </row>
    <row r="10" spans="1:5" ht="19.5" customHeight="1" x14ac:dyDescent="0.2">
      <c r="A10" s="68" t="s">
        <v>100</v>
      </c>
      <c r="B10" s="68"/>
      <c r="C10" s="58">
        <f>'[3]Республика Алтай'!N4</f>
        <v>1384</v>
      </c>
      <c r="D10" s="58">
        <f>'[3]Республика Алтай'!O4</f>
        <v>1453</v>
      </c>
      <c r="E10" s="59">
        <f t="shared" si="0"/>
        <v>-4.7487955953200327</v>
      </c>
    </row>
    <row r="11" spans="1:5" ht="19.5" customHeight="1" x14ac:dyDescent="0.2">
      <c r="A11" s="60"/>
      <c r="B11" s="60" t="s">
        <v>101</v>
      </c>
      <c r="C11" s="61">
        <f>C10/C9*100</f>
        <v>69.199999999999989</v>
      </c>
      <c r="D11" s="61">
        <f>D10/D9*100</f>
        <v>72.432701894317049</v>
      </c>
      <c r="E11" s="62">
        <f>C11*100/D11-100</f>
        <v>-4.4630419821060059</v>
      </c>
    </row>
    <row r="12" spans="1:5" ht="32.25" customHeight="1" x14ac:dyDescent="0.2">
      <c r="A12" s="68" t="s">
        <v>102</v>
      </c>
      <c r="B12" s="68"/>
      <c r="C12" s="58">
        <f>'[3]Республика Алтай'!P4</f>
        <v>376</v>
      </c>
      <c r="D12" s="58">
        <f>'[3]Республика Алтай'!Q4</f>
        <v>365</v>
      </c>
      <c r="E12" s="59">
        <f t="shared" ref="E12:E15" si="1">C12*100/D12-100</f>
        <v>3.0136986301369859</v>
      </c>
    </row>
    <row r="13" spans="1:5" ht="19.5" customHeight="1" x14ac:dyDescent="0.2">
      <c r="A13" s="68" t="s">
        <v>103</v>
      </c>
      <c r="B13" s="68"/>
      <c r="C13" s="58">
        <f>'[3]Республика Алтай'!R4</f>
        <v>340</v>
      </c>
      <c r="D13" s="58">
        <f>'[3]Республика Алтай'!S4</f>
        <v>265</v>
      </c>
      <c r="E13" s="59">
        <f t="shared" si="1"/>
        <v>28.301886792452819</v>
      </c>
    </row>
    <row r="14" spans="1:5" ht="48" customHeight="1" x14ac:dyDescent="0.2">
      <c r="A14" s="68" t="s">
        <v>104</v>
      </c>
      <c r="B14" s="68"/>
      <c r="C14" s="58">
        <f>'[3]Республика Алтай'!T4</f>
        <v>6</v>
      </c>
      <c r="D14" s="58">
        <f>'[3]Республика Алтай'!U4</f>
        <v>13</v>
      </c>
      <c r="E14" s="59">
        <f t="shared" si="1"/>
        <v>-53.846153846153847</v>
      </c>
    </row>
    <row r="15" spans="1:5" ht="19.5" customHeight="1" x14ac:dyDescent="0.2">
      <c r="A15" s="68" t="s">
        <v>105</v>
      </c>
      <c r="B15" s="68"/>
      <c r="C15" s="58">
        <f>'[3]Республика Алтай'!V4</f>
        <v>6</v>
      </c>
      <c r="D15" s="58">
        <f>'[3]Республика Алтай'!W4</f>
        <v>13</v>
      </c>
      <c r="E15" s="59">
        <f t="shared" si="1"/>
        <v>-53.846153846153847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66">
        <v>2025</v>
      </c>
      <c r="D17" s="66">
        <v>2024</v>
      </c>
      <c r="E17" s="66" t="s">
        <v>93</v>
      </c>
    </row>
    <row r="18" spans="1:5" ht="20.25" x14ac:dyDescent="0.2">
      <c r="A18" s="68" t="s">
        <v>94</v>
      </c>
      <c r="B18" s="68"/>
      <c r="C18" s="58">
        <f>'[3]Республика Алтай'!X4</f>
        <v>811</v>
      </c>
      <c r="D18" s="58">
        <f>'[3]Республика Алтай'!Y4</f>
        <v>767</v>
      </c>
      <c r="E18" s="59">
        <f t="shared" ref="E18:E24" si="2">C18*100/D18-100</f>
        <v>5.7366362451108159</v>
      </c>
    </row>
    <row r="19" spans="1:5" ht="20.25" x14ac:dyDescent="0.2">
      <c r="A19" s="68" t="s">
        <v>95</v>
      </c>
      <c r="B19" s="68"/>
      <c r="C19" s="58">
        <f>'[3]Республика Алтай'!Z4</f>
        <v>118</v>
      </c>
      <c r="D19" s="58">
        <f>'[3]Республика Алтай'!AA4</f>
        <v>128</v>
      </c>
      <c r="E19" s="59">
        <f t="shared" si="2"/>
        <v>-7.8125</v>
      </c>
    </row>
    <row r="20" spans="1:5" ht="33.75" customHeight="1" x14ac:dyDescent="0.2">
      <c r="A20" s="68" t="s">
        <v>96</v>
      </c>
      <c r="B20" s="68"/>
      <c r="C20" s="58">
        <f>'[3]Республика Алтай'!AB4</f>
        <v>95</v>
      </c>
      <c r="D20" s="58">
        <f>'[3]Республика Алтай'!AC4</f>
        <v>92</v>
      </c>
      <c r="E20" s="59">
        <f t="shared" si="2"/>
        <v>3.2608695652173907</v>
      </c>
    </row>
    <row r="21" spans="1:5" ht="20.25" x14ac:dyDescent="0.2">
      <c r="A21" s="68" t="s">
        <v>97</v>
      </c>
      <c r="B21" s="68"/>
      <c r="C21" s="58">
        <f>'[3]Республика Алтай'!AD4</f>
        <v>210</v>
      </c>
      <c r="D21" s="58">
        <f>'[3]Республика Алтай'!AE4</f>
        <v>241</v>
      </c>
      <c r="E21" s="59">
        <f t="shared" si="2"/>
        <v>-12.863070539419084</v>
      </c>
    </row>
    <row r="22" spans="1:5" ht="32.25" customHeight="1" x14ac:dyDescent="0.2">
      <c r="A22" s="68" t="s">
        <v>98</v>
      </c>
      <c r="B22" s="68"/>
      <c r="C22" s="58">
        <f>'[3]Республика Алтай'!AF4</f>
        <v>192</v>
      </c>
      <c r="D22" s="58">
        <f>'[3]Республика Алтай'!AG4</f>
        <v>201</v>
      </c>
      <c r="E22" s="59">
        <f t="shared" si="2"/>
        <v>-4.4776119402985017</v>
      </c>
    </row>
    <row r="23" spans="1:5" ht="20.25" x14ac:dyDescent="0.2">
      <c r="A23" s="68" t="s">
        <v>99</v>
      </c>
      <c r="B23" s="68"/>
      <c r="C23" s="58">
        <f>'[3]Республика Алтай'!AH4</f>
        <v>105</v>
      </c>
      <c r="D23" s="58">
        <f>'[3]Республика Алтай'!AI4</f>
        <v>105</v>
      </c>
      <c r="E23" s="59">
        <f t="shared" si="2"/>
        <v>0</v>
      </c>
    </row>
    <row r="24" spans="1:5" ht="20.25" customHeight="1" x14ac:dyDescent="0.2">
      <c r="A24" s="68" t="s">
        <v>100</v>
      </c>
      <c r="B24" s="68"/>
      <c r="C24" s="58">
        <f>'[3]Республика Алтай'!AJ4</f>
        <v>75</v>
      </c>
      <c r="D24" s="58">
        <f>'[3]Республика Алтай'!AK4</f>
        <v>74</v>
      </c>
      <c r="E24" s="59">
        <f t="shared" si="2"/>
        <v>1.3513513513513544</v>
      </c>
    </row>
    <row r="25" spans="1:5" ht="19.5" customHeight="1" x14ac:dyDescent="0.2">
      <c r="A25" s="60"/>
      <c r="B25" s="60" t="s">
        <v>101</v>
      </c>
      <c r="C25" s="61">
        <f>C24/C23*100</f>
        <v>71.428571428571431</v>
      </c>
      <c r="D25" s="61">
        <f>D24/D23*100</f>
        <v>70.476190476190482</v>
      </c>
      <c r="E25" s="62">
        <f>C25*100/D25-100</f>
        <v>1.3513513513513402</v>
      </c>
    </row>
    <row r="26" spans="1:5" ht="34.5" customHeight="1" x14ac:dyDescent="0.2">
      <c r="A26" s="68" t="s">
        <v>102</v>
      </c>
      <c r="B26" s="68"/>
      <c r="C26" s="58">
        <f>'[3]Республика Алтай'!AL4</f>
        <v>19</v>
      </c>
      <c r="D26" s="58">
        <f>'[3]Республика Алтай'!AM4</f>
        <v>32</v>
      </c>
      <c r="E26" s="59">
        <f t="shared" ref="E26:E29" si="3">C26*100/D26-100</f>
        <v>-40.625</v>
      </c>
    </row>
    <row r="27" spans="1:5" ht="20.25" customHeight="1" x14ac:dyDescent="0.2">
      <c r="A27" s="68" t="s">
        <v>103</v>
      </c>
      <c r="B27" s="68"/>
      <c r="C27" s="58">
        <f>'[3]Республика Алтай'!AN4</f>
        <v>30</v>
      </c>
      <c r="D27" s="58">
        <f>'[3]Республика Алтай'!AO4</f>
        <v>15</v>
      </c>
      <c r="E27" s="59">
        <f t="shared" si="3"/>
        <v>100</v>
      </c>
    </row>
    <row r="28" spans="1:5" ht="30.75" customHeight="1" x14ac:dyDescent="0.2">
      <c r="A28" s="68" t="s">
        <v>104</v>
      </c>
      <c r="B28" s="68"/>
      <c r="C28" s="58">
        <f>'[3]Республика Алтай'!AP4</f>
        <v>2</v>
      </c>
      <c r="D28" s="58">
        <f>'[3]Республика Алтай'!AQ4</f>
        <v>1</v>
      </c>
      <c r="E28" s="59">
        <f t="shared" si="3"/>
        <v>100</v>
      </c>
    </row>
    <row r="29" spans="1:5" ht="20.25" x14ac:dyDescent="0.2">
      <c r="A29" s="68" t="s">
        <v>105</v>
      </c>
      <c r="B29" s="68"/>
      <c r="C29" s="58">
        <f>'[3]Республика Алтай'!AR4</f>
        <v>2</v>
      </c>
      <c r="D29" s="58">
        <f>'[3]Республика Алтай'!AS4</f>
        <v>1</v>
      </c>
      <c r="E29" s="59">
        <f t="shared" si="3"/>
        <v>100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66">
        <v>2025</v>
      </c>
      <c r="D31" s="66">
        <v>2024</v>
      </c>
      <c r="E31" s="66" t="s">
        <v>93</v>
      </c>
    </row>
    <row r="32" spans="1:5" ht="20.25" x14ac:dyDescent="0.2">
      <c r="A32" s="68" t="s">
        <v>94</v>
      </c>
      <c r="B32" s="68"/>
      <c r="C32" s="58">
        <f>'[3]Республика Алтай'!AT4</f>
        <v>2428</v>
      </c>
      <c r="D32" s="58">
        <f>'[3]Республика Алтай'!AU4</f>
        <v>2264</v>
      </c>
      <c r="E32" s="59">
        <f t="shared" ref="E32:E38" si="4">C32*100/D32-100</f>
        <v>7.2438162544169558</v>
      </c>
    </row>
    <row r="33" spans="1:5" ht="20.25" x14ac:dyDescent="0.2">
      <c r="A33" s="68" t="s">
        <v>95</v>
      </c>
      <c r="B33" s="68"/>
      <c r="C33" s="58">
        <f>'[3]Республика Алтай'!AV4</f>
        <v>140</v>
      </c>
      <c r="D33" s="58">
        <f>'[3]Республика Алтай'!AW4</f>
        <v>133</v>
      </c>
      <c r="E33" s="59">
        <f t="shared" si="4"/>
        <v>5.2631578947368354</v>
      </c>
    </row>
    <row r="34" spans="1:5" ht="30" customHeight="1" x14ac:dyDescent="0.2">
      <c r="A34" s="68" t="s">
        <v>96</v>
      </c>
      <c r="B34" s="68"/>
      <c r="C34" s="58">
        <f>'[3]Республика Алтай'!AX4</f>
        <v>112</v>
      </c>
      <c r="D34" s="58">
        <f>'[3]Республика Алтай'!AY4</f>
        <v>109</v>
      </c>
      <c r="E34" s="59">
        <f t="shared" si="4"/>
        <v>2.7522935779816464</v>
      </c>
    </row>
    <row r="35" spans="1:5" ht="20.25" x14ac:dyDescent="0.2">
      <c r="A35" s="68" t="s">
        <v>97</v>
      </c>
      <c r="B35" s="68"/>
      <c r="C35" s="58">
        <f>'[3]Республика Алтай'!AZ4</f>
        <v>152</v>
      </c>
      <c r="D35" s="58">
        <f>'[3]Республика Алтай'!BA4</f>
        <v>139</v>
      </c>
      <c r="E35" s="59">
        <f t="shared" si="4"/>
        <v>9.352517985611513</v>
      </c>
    </row>
    <row r="36" spans="1:5" ht="33.75" customHeight="1" x14ac:dyDescent="0.2">
      <c r="A36" s="68" t="s">
        <v>98</v>
      </c>
      <c r="B36" s="68"/>
      <c r="C36" s="58">
        <f>'[3]Республика Алтай'!BB4</f>
        <v>118</v>
      </c>
      <c r="D36" s="58">
        <f>'[3]Республика Алтай'!BC4</f>
        <v>87</v>
      </c>
      <c r="E36" s="59">
        <f t="shared" si="4"/>
        <v>35.632183908045988</v>
      </c>
    </row>
    <row r="37" spans="1:5" ht="20.25" x14ac:dyDescent="0.2">
      <c r="A37" s="68" t="s">
        <v>99</v>
      </c>
      <c r="B37" s="68"/>
      <c r="C37" s="58">
        <f>'[3]Республика Алтай'!BD4</f>
        <v>766</v>
      </c>
      <c r="D37" s="58">
        <f>'[3]Республика Алтай'!BE4</f>
        <v>760</v>
      </c>
      <c r="E37" s="59">
        <f t="shared" si="4"/>
        <v>0.78947368421052033</v>
      </c>
    </row>
    <row r="38" spans="1:5" ht="20.25" customHeight="1" x14ac:dyDescent="0.2">
      <c r="A38" s="68" t="s">
        <v>100</v>
      </c>
      <c r="B38" s="68"/>
      <c r="C38" s="58">
        <f>'[3]Республика Алтай'!BF4</f>
        <v>522</v>
      </c>
      <c r="D38" s="58">
        <f>'[3]Республика Алтай'!BG4</f>
        <v>473</v>
      </c>
      <c r="E38" s="59">
        <f t="shared" si="4"/>
        <v>10.359408033826639</v>
      </c>
    </row>
    <row r="39" spans="1:5" ht="19.5" customHeight="1" x14ac:dyDescent="0.2">
      <c r="A39" s="60"/>
      <c r="B39" s="60" t="s">
        <v>101</v>
      </c>
      <c r="C39" s="61">
        <f>C38/C37*100</f>
        <v>68.146214099216706</v>
      </c>
      <c r="D39" s="61">
        <f>D38/D37*100</f>
        <v>62.236842105263158</v>
      </c>
      <c r="E39" s="62">
        <f>C39*100/D39-100</f>
        <v>9.4949740283397404</v>
      </c>
    </row>
    <row r="40" spans="1:5" ht="32.25" customHeight="1" x14ac:dyDescent="0.2">
      <c r="A40" s="68" t="s">
        <v>102</v>
      </c>
      <c r="B40" s="68"/>
      <c r="C40" s="58">
        <f>'[3]Республика Алтай'!BH4</f>
        <v>85</v>
      </c>
      <c r="D40" s="58">
        <f>'[3]Республика Алтай'!BI4</f>
        <v>88</v>
      </c>
      <c r="E40" s="59">
        <f t="shared" ref="E40:E41" si="5">C40*100/D40-100</f>
        <v>-3.4090909090909065</v>
      </c>
    </row>
    <row r="41" spans="1:5" ht="20.25" customHeight="1" x14ac:dyDescent="0.2">
      <c r="A41" s="68" t="s">
        <v>103</v>
      </c>
      <c r="B41" s="68"/>
      <c r="C41" s="58">
        <f>'[3]Республика Алтай'!BJ4</f>
        <v>142</v>
      </c>
      <c r="D41" s="58">
        <f>'[3]Республика Алтай'!BK4</f>
        <v>100</v>
      </c>
      <c r="E41" s="59">
        <f t="shared" si="5"/>
        <v>42</v>
      </c>
    </row>
    <row r="42" spans="1:5" ht="34.5" customHeight="1" x14ac:dyDescent="0.2">
      <c r="A42" s="68" t="s">
        <v>104</v>
      </c>
      <c r="B42" s="68"/>
      <c r="C42" s="58">
        <f>'[3]Республика Алтай'!BL4</f>
        <v>1</v>
      </c>
      <c r="D42" s="58">
        <f>'[3]Республика Алтай'!BM4</f>
        <v>0</v>
      </c>
      <c r="E42" s="59">
        <v>100</v>
      </c>
    </row>
    <row r="43" spans="1:5" ht="20.25" x14ac:dyDescent="0.2">
      <c r="A43" s="68" t="s">
        <v>105</v>
      </c>
      <c r="B43" s="68"/>
      <c r="C43" s="58">
        <f>'[3]Республика Алтай'!BN4</f>
        <v>1</v>
      </c>
      <c r="D43" s="58">
        <f>'[3]Республика Алтай'!BO4</f>
        <v>0</v>
      </c>
      <c r="E43" s="59">
        <v>100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topLeftCell="A7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январь-июль 2025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ht="20.25" x14ac:dyDescent="0.2">
      <c r="A4" s="68" t="s">
        <v>94</v>
      </c>
      <c r="B4" s="68"/>
      <c r="C4" s="58">
        <f>'[4]Республика Алтай'!B4</f>
        <v>3021</v>
      </c>
      <c r="D4" s="58">
        <f>'[4]Республика Алтай'!C4</f>
        <v>2603</v>
      </c>
      <c r="E4" s="59">
        <f t="shared" ref="E4:E10" si="0">C4*100/D4-100</f>
        <v>16.058394160583944</v>
      </c>
    </row>
    <row r="5" spans="1:5" ht="20.25" x14ac:dyDescent="0.2">
      <c r="A5" s="68" t="s">
        <v>95</v>
      </c>
      <c r="B5" s="68"/>
      <c r="C5" s="58">
        <f>'[4]Республика Алтай'!D4</f>
        <v>560</v>
      </c>
      <c r="D5" s="58">
        <f>'[4]Республика Алтай'!E4</f>
        <v>435</v>
      </c>
      <c r="E5" s="59">
        <f t="shared" si="0"/>
        <v>28.735632183908052</v>
      </c>
    </row>
    <row r="6" spans="1:5" ht="32.25" customHeight="1" x14ac:dyDescent="0.2">
      <c r="A6" s="68" t="s">
        <v>96</v>
      </c>
      <c r="B6" s="68"/>
      <c r="C6" s="58">
        <f>'[4]Республика Алтай'!F4</f>
        <v>492</v>
      </c>
      <c r="D6" s="58">
        <f>'[4]Республика Алтай'!G4</f>
        <v>341</v>
      </c>
      <c r="E6" s="59">
        <f t="shared" si="0"/>
        <v>44.281524926686217</v>
      </c>
    </row>
    <row r="7" spans="1:5" ht="20.25" x14ac:dyDescent="0.2">
      <c r="A7" s="68" t="s">
        <v>97</v>
      </c>
      <c r="B7" s="68"/>
      <c r="C7" s="58">
        <f>'[4]Республика Алтай'!H4</f>
        <v>20</v>
      </c>
      <c r="D7" s="58">
        <f>'[4]Республика Алтай'!I4</f>
        <v>32</v>
      </c>
      <c r="E7" s="59">
        <f t="shared" si="0"/>
        <v>-37.5</v>
      </c>
    </row>
    <row r="8" spans="1:5" ht="30" customHeight="1" x14ac:dyDescent="0.2">
      <c r="A8" s="68" t="s">
        <v>98</v>
      </c>
      <c r="B8" s="68"/>
      <c r="C8" s="58">
        <f>'[4]Республика Алтай'!J4</f>
        <v>7</v>
      </c>
      <c r="D8" s="58">
        <f>'[4]Республика Алтай'!K4</f>
        <v>19</v>
      </c>
      <c r="E8" s="59">
        <f t="shared" si="0"/>
        <v>-63.157894736842103</v>
      </c>
    </row>
    <row r="9" spans="1:5" ht="20.25" x14ac:dyDescent="0.2">
      <c r="A9" s="68" t="s">
        <v>99</v>
      </c>
      <c r="B9" s="68"/>
      <c r="C9" s="58">
        <f>'[4]Республика Алтай'!L4</f>
        <v>634</v>
      </c>
      <c r="D9" s="58">
        <f>'[4]Республика Алтай'!M4</f>
        <v>545</v>
      </c>
      <c r="E9" s="59">
        <f t="shared" si="0"/>
        <v>16.330275229357795</v>
      </c>
    </row>
    <row r="10" spans="1:5" ht="20.25" customHeight="1" x14ac:dyDescent="0.2">
      <c r="A10" s="68" t="s">
        <v>100</v>
      </c>
      <c r="B10" s="68"/>
      <c r="C10" s="58">
        <f>'[4]Республика Алтай'!N4</f>
        <v>389</v>
      </c>
      <c r="D10" s="58">
        <f>'[4]Республика Алтай'!O4</f>
        <v>361</v>
      </c>
      <c r="E10" s="59">
        <f t="shared" si="0"/>
        <v>7.75623268698061</v>
      </c>
    </row>
    <row r="11" spans="1:5" ht="19.5" customHeight="1" x14ac:dyDescent="0.2">
      <c r="A11" s="60"/>
      <c r="B11" s="60" t="s">
        <v>101</v>
      </c>
      <c r="C11" s="61">
        <f>C10/C9*100</f>
        <v>61.356466876971602</v>
      </c>
      <c r="D11" s="61">
        <f>D10/D9*100</f>
        <v>66.238532110091739</v>
      </c>
      <c r="E11" s="62">
        <f>C11*100/D11-100</f>
        <v>-7.3704308921065831</v>
      </c>
    </row>
    <row r="12" spans="1:5" ht="32.25" customHeight="1" x14ac:dyDescent="0.2">
      <c r="A12" s="68" t="s">
        <v>102</v>
      </c>
      <c r="B12" s="68"/>
      <c r="C12" s="58">
        <f>'[4]Республика Алтай'!P4</f>
        <v>69</v>
      </c>
      <c r="D12" s="58">
        <f>'[4]Республика Алтай'!Q4</f>
        <v>65</v>
      </c>
      <c r="E12" s="59">
        <f t="shared" ref="E12:E15" si="1">C12*100/D12-100</f>
        <v>6.1538461538461604</v>
      </c>
    </row>
    <row r="13" spans="1:5" ht="20.25" customHeight="1" x14ac:dyDescent="0.2">
      <c r="A13" s="68" t="s">
        <v>103</v>
      </c>
      <c r="B13" s="68"/>
      <c r="C13" s="58">
        <f>'[4]Республика Алтай'!R4</f>
        <v>139</v>
      </c>
      <c r="D13" s="58">
        <f>'[4]Республика Алтай'!S4</f>
        <v>104</v>
      </c>
      <c r="E13" s="59">
        <f t="shared" si="1"/>
        <v>33.65384615384616</v>
      </c>
    </row>
    <row r="14" spans="1:5" ht="49.5" customHeight="1" x14ac:dyDescent="0.2">
      <c r="A14" s="68" t="s">
        <v>104</v>
      </c>
      <c r="B14" s="68"/>
      <c r="C14" s="58">
        <f>'[4]Республика Алтай'!T4</f>
        <v>1</v>
      </c>
      <c r="D14" s="58">
        <f>'[4]Республика Алтай'!U4</f>
        <v>1</v>
      </c>
      <c r="E14" s="59">
        <f t="shared" si="1"/>
        <v>0</v>
      </c>
    </row>
    <row r="15" spans="1:5" ht="20.25" x14ac:dyDescent="0.2">
      <c r="A15" s="68" t="s">
        <v>105</v>
      </c>
      <c r="B15" s="68"/>
      <c r="C15" s="58">
        <f>'[4]Республика Алтай'!V4</f>
        <v>1</v>
      </c>
      <c r="D15" s="58">
        <f>'[4]Республика Алтай'!W4</f>
        <v>1</v>
      </c>
      <c r="E15" s="59">
        <f t="shared" si="1"/>
        <v>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66">
        <v>2025</v>
      </c>
      <c r="D18" s="66">
        <v>2024</v>
      </c>
      <c r="E18" s="66" t="s">
        <v>93</v>
      </c>
    </row>
    <row r="19" spans="1:5" ht="17.25" customHeight="1" x14ac:dyDescent="0.2">
      <c r="A19" s="68" t="s">
        <v>94</v>
      </c>
      <c r="B19" s="68"/>
      <c r="C19" s="58">
        <f>'[4]Республика Алтай'!X4</f>
        <v>3995</v>
      </c>
      <c r="D19" s="58">
        <f>'[4]Республика Алтай'!Y4</f>
        <v>3700</v>
      </c>
      <c r="E19" s="59">
        <f t="shared" ref="E19:E25" si="2">C19*100/D19-100</f>
        <v>7.9729729729729684</v>
      </c>
    </row>
    <row r="20" spans="1:5" ht="17.25" customHeight="1" x14ac:dyDescent="0.2">
      <c r="A20" s="68" t="s">
        <v>95</v>
      </c>
      <c r="B20" s="68"/>
      <c r="C20" s="58">
        <f>'[4]Республика Алтай'!Z4</f>
        <v>402</v>
      </c>
      <c r="D20" s="58">
        <f>'[4]Республика Алтай'!AA4</f>
        <v>364</v>
      </c>
      <c r="E20" s="59">
        <f t="shared" si="2"/>
        <v>10.439560439560438</v>
      </c>
    </row>
    <row r="21" spans="1:5" ht="30" customHeight="1" x14ac:dyDescent="0.2">
      <c r="A21" s="68" t="s">
        <v>96</v>
      </c>
      <c r="B21" s="68"/>
      <c r="C21" s="58">
        <f>'[4]Республика Алтай'!AB4</f>
        <v>336</v>
      </c>
      <c r="D21" s="58">
        <f>'[4]Республика Алтай'!AC4</f>
        <v>309</v>
      </c>
      <c r="E21" s="59">
        <f t="shared" si="2"/>
        <v>8.7378640776698973</v>
      </c>
    </row>
    <row r="22" spans="1:5" ht="26.25" customHeight="1" x14ac:dyDescent="0.2">
      <c r="A22" s="68" t="s">
        <v>97</v>
      </c>
      <c r="B22" s="68"/>
      <c r="C22" s="58">
        <f>'[4]Республика Алтай'!AD4</f>
        <v>266</v>
      </c>
      <c r="D22" s="58">
        <f>'[4]Республика Алтай'!AE4</f>
        <v>272</v>
      </c>
      <c r="E22" s="59">
        <f t="shared" si="2"/>
        <v>-2.205882352941174</v>
      </c>
    </row>
    <row r="23" spans="1:5" ht="31.5" customHeight="1" x14ac:dyDescent="0.2">
      <c r="A23" s="68" t="s">
        <v>98</v>
      </c>
      <c r="B23" s="68"/>
      <c r="C23" s="58">
        <f>'[4]Республика Алтай'!AF4</f>
        <v>175</v>
      </c>
      <c r="D23" s="58">
        <f>'[4]Республика Алтай'!AG4</f>
        <v>181</v>
      </c>
      <c r="E23" s="59">
        <f t="shared" si="2"/>
        <v>-3.3149171270718227</v>
      </c>
    </row>
    <row r="24" spans="1:5" ht="18" customHeight="1" x14ac:dyDescent="0.2">
      <c r="A24" s="68" t="s">
        <v>99</v>
      </c>
      <c r="B24" s="68"/>
      <c r="C24" s="58">
        <f>'[4]Республика Алтай'!AH4</f>
        <v>854</v>
      </c>
      <c r="D24" s="58">
        <f>'[4]Республика Алтай'!AI4</f>
        <v>797</v>
      </c>
      <c r="E24" s="59">
        <f t="shared" si="2"/>
        <v>7.1518193224592181</v>
      </c>
    </row>
    <row r="25" spans="1:5" ht="18" customHeight="1" x14ac:dyDescent="0.2">
      <c r="A25" s="68" t="s">
        <v>100</v>
      </c>
      <c r="B25" s="68"/>
      <c r="C25" s="58">
        <f>'[4]Республика Алтай'!AJ4</f>
        <v>682</v>
      </c>
      <c r="D25" s="58">
        <f>'[4]Республика Алтай'!AK4</f>
        <v>671</v>
      </c>
      <c r="E25" s="59">
        <f t="shared" si="2"/>
        <v>1.6393442622950829</v>
      </c>
    </row>
    <row r="26" spans="1:5" ht="19.5" customHeight="1" x14ac:dyDescent="0.2">
      <c r="A26" s="60"/>
      <c r="B26" s="60" t="s">
        <v>101</v>
      </c>
      <c r="C26" s="61">
        <f>C25/C24*100</f>
        <v>79.859484777517565</v>
      </c>
      <c r="D26" s="61">
        <f>D25/D24*100</f>
        <v>84.190715181932234</v>
      </c>
      <c r="E26" s="62">
        <f>C26*100/D26-100</f>
        <v>-5.1445463968979084</v>
      </c>
    </row>
    <row r="27" spans="1:5" ht="33.75" customHeight="1" x14ac:dyDescent="0.2">
      <c r="A27" s="68" t="s">
        <v>102</v>
      </c>
      <c r="B27" s="68"/>
      <c r="C27" s="58">
        <f>'[4]Республика Алтай'!AL4</f>
        <v>107</v>
      </c>
      <c r="D27" s="58">
        <f>'[4]Республика Алтай'!AM4</f>
        <v>102</v>
      </c>
      <c r="E27" s="59">
        <f t="shared" ref="E27:E30" si="3">C27*100/D27-100</f>
        <v>4.9019607843137294</v>
      </c>
    </row>
    <row r="28" spans="1:5" ht="21.75" customHeight="1" x14ac:dyDescent="0.2">
      <c r="A28" s="68" t="s">
        <v>103</v>
      </c>
      <c r="B28" s="68"/>
      <c r="C28" s="58">
        <f>'[4]Республика Алтай'!AN4</f>
        <v>113</v>
      </c>
      <c r="D28" s="58">
        <f>'[4]Республика Алтай'!AO4</f>
        <v>80</v>
      </c>
      <c r="E28" s="59">
        <f t="shared" si="3"/>
        <v>41.25</v>
      </c>
    </row>
    <row r="29" spans="1:5" ht="32.25" customHeight="1" x14ac:dyDescent="0.2">
      <c r="A29" s="68" t="s">
        <v>104</v>
      </c>
      <c r="B29" s="68"/>
      <c r="C29" s="58">
        <f>'[4]Республика Алтай'!AP4</f>
        <v>4</v>
      </c>
      <c r="D29" s="58">
        <f>'[4]Республика Алтай'!AQ4</f>
        <v>10</v>
      </c>
      <c r="E29" s="59">
        <f t="shared" si="3"/>
        <v>-60</v>
      </c>
    </row>
    <row r="30" spans="1:5" ht="24.75" customHeight="1" x14ac:dyDescent="0.2">
      <c r="A30" s="68" t="s">
        <v>105</v>
      </c>
      <c r="B30" s="68"/>
      <c r="C30" s="58">
        <f>'[4]Республика Алтай'!AR4</f>
        <v>3</v>
      </c>
      <c r="D30" s="58">
        <f>'[4]Республика Алтай'!AS4</f>
        <v>11</v>
      </c>
      <c r="E30" s="59">
        <f t="shared" si="3"/>
        <v>-72.72727272727272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36</vt:i4>
      </vt:variant>
    </vt:vector>
  </HeadingPairs>
  <TitlesOfParts>
    <vt:vector size="48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1'!Основные_20результаты_20работы_202011_2012_20квартал_10</vt:lpstr>
      <vt:lpstr>'Республика Алтай 2'!Основные_20результаты_20работы_202011_2012_20квартал_10</vt:lpstr>
      <vt:lpstr>'Республика Алтай 3'!Основные_20результаты_20работы_202011_2012_20квартал_10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1'!Основные_20результаты_20работы_202011_2012_20квартал_9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2025-08-18T05:56:59Z</dcterms:modified>
</cp:coreProperties>
</file>