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4\022024\Ведомственная статистика\"/>
    </mc:Choice>
  </mc:AlternateContent>
  <xr:revisionPtr revIDLastSave="0" documentId="13_ncr:1_{9D252D8B-C11D-44F6-BD66-4625FE3E6F27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C51" i="13"/>
  <c r="D50" i="13"/>
  <c r="C50" i="13"/>
  <c r="D42" i="13"/>
  <c r="C42" i="13"/>
  <c r="D41" i="13"/>
  <c r="C41" i="13"/>
  <c r="D40" i="13"/>
  <c r="C40" i="13"/>
  <c r="D39" i="13"/>
  <c r="C39" i="13"/>
  <c r="D38" i="13"/>
  <c r="C38" i="13"/>
  <c r="D37" i="13"/>
  <c r="C37" i="13"/>
  <c r="D36" i="13"/>
  <c r="D48" i="13" s="1"/>
  <c r="C36" i="13"/>
  <c r="C48" i="13" s="1"/>
  <c r="D34" i="13"/>
  <c r="C34" i="13"/>
  <c r="D33" i="13"/>
  <c r="C33" i="13"/>
  <c r="D32" i="13"/>
  <c r="C32" i="13"/>
  <c r="D31" i="13"/>
  <c r="C31" i="13"/>
  <c r="E30" i="13"/>
  <c r="D30" i="13"/>
  <c r="C30" i="13"/>
  <c r="E29" i="13"/>
  <c r="D29" i="13"/>
  <c r="C29" i="13"/>
  <c r="D28" i="13"/>
  <c r="D47" i="13" s="1"/>
  <c r="C28" i="13"/>
  <c r="C47" i="13" s="1"/>
  <c r="E47" i="13" s="1"/>
  <c r="D26" i="13"/>
  <c r="C26" i="13"/>
  <c r="E25" i="13"/>
  <c r="D25" i="13"/>
  <c r="C25" i="13"/>
  <c r="D24" i="13"/>
  <c r="C24" i="13"/>
  <c r="E23" i="13"/>
  <c r="D23" i="13"/>
  <c r="C23" i="13"/>
  <c r="E22" i="13"/>
  <c r="D22" i="13"/>
  <c r="C22" i="13"/>
  <c r="D21" i="13"/>
  <c r="C21" i="13"/>
  <c r="E21" i="13" s="1"/>
  <c r="D20" i="13"/>
  <c r="D46" i="13" s="1"/>
  <c r="C20" i="13"/>
  <c r="E20" i="13" s="1"/>
  <c r="E18" i="13"/>
  <c r="D18" i="13"/>
  <c r="C18" i="13"/>
  <c r="D17" i="13"/>
  <c r="C17" i="13"/>
  <c r="D16" i="13"/>
  <c r="C16" i="13"/>
  <c r="D15" i="13"/>
  <c r="C15" i="13"/>
  <c r="D14" i="13"/>
  <c r="C14" i="13"/>
  <c r="E14" i="13" s="1"/>
  <c r="E13" i="13"/>
  <c r="D13" i="13"/>
  <c r="C13" i="13"/>
  <c r="E12" i="13"/>
  <c r="D12" i="13"/>
  <c r="D45" i="13" s="1"/>
  <c r="C12" i="13"/>
  <c r="C45" i="13" s="1"/>
  <c r="E45" i="13" s="1"/>
  <c r="D10" i="13"/>
  <c r="C10" i="13"/>
  <c r="E9" i="13"/>
  <c r="D9" i="13"/>
  <c r="C9" i="13"/>
  <c r="E8" i="13"/>
  <c r="D8" i="13"/>
  <c r="C8" i="13"/>
  <c r="D7" i="13"/>
  <c r="C7" i="13"/>
  <c r="E7" i="13" s="1"/>
  <c r="D6" i="13"/>
  <c r="C6" i="13"/>
  <c r="E6" i="13" s="1"/>
  <c r="E5" i="13"/>
  <c r="D5" i="13"/>
  <c r="C5" i="13"/>
  <c r="E4" i="13"/>
  <c r="D4" i="13"/>
  <c r="D44" i="13" s="1"/>
  <c r="C4" i="13"/>
  <c r="C44" i="13" s="1"/>
  <c r="E44" i="13" s="1"/>
  <c r="A1" i="13"/>
  <c r="E28" i="13" l="1"/>
  <c r="C46" i="13"/>
  <c r="E46" i="13" s="1"/>
  <c r="D24" i="11" l="1"/>
  <c r="C24" i="11"/>
  <c r="D23" i="11"/>
  <c r="D22" i="11"/>
  <c r="C22" i="11"/>
  <c r="C23" i="11" s="1"/>
  <c r="E23" i="11" s="1"/>
  <c r="D21" i="11"/>
  <c r="E21" i="11" s="1"/>
  <c r="C21" i="11"/>
  <c r="D20" i="11"/>
  <c r="C20" i="11"/>
  <c r="D19" i="11"/>
  <c r="C19" i="11"/>
  <c r="E19" i="11" s="1"/>
  <c r="D18" i="11"/>
  <c r="E18" i="11" s="1"/>
  <c r="C18" i="11"/>
  <c r="E15" i="11"/>
  <c r="D15" i="11"/>
  <c r="C15" i="11"/>
  <c r="D14" i="11"/>
  <c r="C14" i="11"/>
  <c r="E14" i="11" s="1"/>
  <c r="D13" i="11"/>
  <c r="C13" i="11"/>
  <c r="E13" i="11" s="1"/>
  <c r="D12" i="11"/>
  <c r="E12" i="11" s="1"/>
  <c r="C12" i="11"/>
  <c r="E11" i="11"/>
  <c r="D11" i="11"/>
  <c r="C11" i="11"/>
  <c r="D10" i="11"/>
  <c r="D9" i="11"/>
  <c r="C9" i="11"/>
  <c r="C10" i="11" s="1"/>
  <c r="E10" i="11" s="1"/>
  <c r="D8" i="11"/>
  <c r="E8" i="11" s="1"/>
  <c r="C8" i="11"/>
  <c r="E7" i="11"/>
  <c r="D7" i="11"/>
  <c r="C7" i="11"/>
  <c r="D6" i="11"/>
  <c r="C6" i="11"/>
  <c r="E6" i="11" s="1"/>
  <c r="D5" i="11"/>
  <c r="C5" i="11"/>
  <c r="E5" i="11" s="1"/>
  <c r="D4" i="11"/>
  <c r="E4" i="11" s="1"/>
  <c r="C4" i="11"/>
  <c r="A1" i="11"/>
  <c r="E9" i="11" l="1"/>
  <c r="E22" i="11"/>
  <c r="D30" i="9" l="1"/>
  <c r="C30" i="9"/>
  <c r="E30" i="9" s="1"/>
  <c r="E29" i="9"/>
  <c r="D29" i="9"/>
  <c r="C29" i="9"/>
  <c r="D28" i="9"/>
  <c r="C28" i="9"/>
  <c r="E28" i="9" s="1"/>
  <c r="D27" i="9"/>
  <c r="C27" i="9"/>
  <c r="E27" i="9" s="1"/>
  <c r="E25" i="9"/>
  <c r="D25" i="9"/>
  <c r="C25" i="9"/>
  <c r="C26" i="9" s="1"/>
  <c r="E26" i="9" s="1"/>
  <c r="D24" i="9"/>
  <c r="D26" i="9" s="1"/>
  <c r="C24" i="9"/>
  <c r="D23" i="9"/>
  <c r="C23" i="9"/>
  <c r="E23" i="9" s="1"/>
  <c r="D22" i="9"/>
  <c r="C22" i="9"/>
  <c r="E22" i="9" s="1"/>
  <c r="E21" i="9"/>
  <c r="D21" i="9"/>
  <c r="C21" i="9"/>
  <c r="D20" i="9"/>
  <c r="E20" i="9" s="1"/>
  <c r="C20" i="9"/>
  <c r="D19" i="9"/>
  <c r="C19" i="9"/>
  <c r="E19" i="9" s="1"/>
  <c r="D15" i="9"/>
  <c r="C15" i="9"/>
  <c r="D14" i="9"/>
  <c r="C14" i="9"/>
  <c r="D13" i="9"/>
  <c r="C13" i="9"/>
  <c r="E13" i="9" s="1"/>
  <c r="E12" i="9"/>
  <c r="D12" i="9"/>
  <c r="C12" i="9"/>
  <c r="D11" i="9"/>
  <c r="D10" i="9"/>
  <c r="C10" i="9"/>
  <c r="C11" i="9" s="1"/>
  <c r="E11" i="9" s="1"/>
  <c r="D9" i="9"/>
  <c r="C9" i="9"/>
  <c r="E9" i="9" s="1"/>
  <c r="E8" i="9"/>
  <c r="D8" i="9"/>
  <c r="C8" i="9"/>
  <c r="D7" i="9"/>
  <c r="E7" i="9" s="1"/>
  <c r="C7" i="9"/>
  <c r="D6" i="9"/>
  <c r="C6" i="9"/>
  <c r="E6" i="9" s="1"/>
  <c r="D5" i="9"/>
  <c r="C5" i="9"/>
  <c r="E5" i="9" s="1"/>
  <c r="E4" i="9"/>
  <c r="D4" i="9"/>
  <c r="C4" i="9"/>
  <c r="A1" i="9"/>
  <c r="E24" i="9" l="1"/>
  <c r="E10" i="9"/>
  <c r="D43" i="7" l="1"/>
  <c r="E43" i="7" s="1"/>
  <c r="C43" i="7"/>
  <c r="E42" i="7"/>
  <c r="D42" i="7"/>
  <c r="C42" i="7"/>
  <c r="D41" i="7"/>
  <c r="C41" i="7"/>
  <c r="E41" i="7" s="1"/>
  <c r="D40" i="7"/>
  <c r="C40" i="7"/>
  <c r="E40" i="7" s="1"/>
  <c r="E38" i="7"/>
  <c r="D38" i="7"/>
  <c r="D39" i="7" s="1"/>
  <c r="C38" i="7"/>
  <c r="C39" i="7" s="1"/>
  <c r="E39" i="7" s="1"/>
  <c r="D37" i="7"/>
  <c r="C37" i="7"/>
  <c r="E37" i="7" s="1"/>
  <c r="D36" i="7"/>
  <c r="C36" i="7"/>
  <c r="E36" i="7" s="1"/>
  <c r="D35" i="7"/>
  <c r="E35" i="7" s="1"/>
  <c r="C35" i="7"/>
  <c r="E34" i="7"/>
  <c r="D34" i="7"/>
  <c r="C34" i="7"/>
  <c r="D33" i="7"/>
  <c r="C33" i="7"/>
  <c r="E33" i="7" s="1"/>
  <c r="D32" i="7"/>
  <c r="C32" i="7"/>
  <c r="E32" i="7" s="1"/>
  <c r="D29" i="7"/>
  <c r="C29" i="7"/>
  <c r="D28" i="7"/>
  <c r="C28" i="7"/>
  <c r="D27" i="7"/>
  <c r="E27" i="7" s="1"/>
  <c r="C27" i="7"/>
  <c r="E26" i="7"/>
  <c r="D26" i="7"/>
  <c r="C26" i="7"/>
  <c r="D25" i="7"/>
  <c r="D24" i="7"/>
  <c r="C24" i="7"/>
  <c r="C25" i="7" s="1"/>
  <c r="E25" i="7" s="1"/>
  <c r="D23" i="7"/>
  <c r="E23" i="7" s="1"/>
  <c r="C23" i="7"/>
  <c r="E22" i="7"/>
  <c r="D22" i="7"/>
  <c r="C22" i="7"/>
  <c r="D21" i="7"/>
  <c r="C21" i="7"/>
  <c r="E21" i="7" s="1"/>
  <c r="D20" i="7"/>
  <c r="C20" i="7"/>
  <c r="E20" i="7" s="1"/>
  <c r="D19" i="7"/>
  <c r="E19" i="7" s="1"/>
  <c r="C19" i="7"/>
  <c r="E18" i="7"/>
  <c r="D18" i="7"/>
  <c r="C18" i="7"/>
  <c r="D15" i="7"/>
  <c r="C15" i="7"/>
  <c r="E15" i="7" s="1"/>
  <c r="D14" i="7"/>
  <c r="C14" i="7"/>
  <c r="E14" i="7" s="1"/>
  <c r="E13" i="7"/>
  <c r="D13" i="7"/>
  <c r="C13" i="7"/>
  <c r="E12" i="7"/>
  <c r="D12" i="7"/>
  <c r="C12" i="7"/>
  <c r="D11" i="7"/>
  <c r="D10" i="7"/>
  <c r="C10" i="7"/>
  <c r="C11" i="7" s="1"/>
  <c r="E11" i="7" s="1"/>
  <c r="E9" i="7"/>
  <c r="D9" i="7"/>
  <c r="C9" i="7"/>
  <c r="E8" i="7"/>
  <c r="D8" i="7"/>
  <c r="C8" i="7"/>
  <c r="D7" i="7"/>
  <c r="C7" i="7"/>
  <c r="E7" i="7" s="1"/>
  <c r="D6" i="7"/>
  <c r="C6" i="7"/>
  <c r="E6" i="7" s="1"/>
  <c r="E5" i="7"/>
  <c r="D5" i="7"/>
  <c r="C5" i="7"/>
  <c r="E4" i="7"/>
  <c r="D4" i="7"/>
  <c r="C4" i="7"/>
  <c r="A1" i="7"/>
  <c r="E10" i="7" l="1"/>
  <c r="E24" i="7"/>
  <c r="D15" i="5" l="1"/>
  <c r="C15" i="5"/>
  <c r="E15" i="5" s="1"/>
  <c r="D14" i="5"/>
  <c r="C14" i="5"/>
  <c r="E14" i="5" s="1"/>
  <c r="D13" i="5"/>
  <c r="C13" i="5"/>
  <c r="E13" i="5" s="1"/>
  <c r="E12" i="5"/>
  <c r="D12" i="5"/>
  <c r="C12" i="5"/>
  <c r="D11" i="5"/>
  <c r="D10" i="5"/>
  <c r="C10" i="5"/>
  <c r="C11" i="5" s="1"/>
  <c r="E11" i="5" s="1"/>
  <c r="D9" i="5"/>
  <c r="C9" i="5"/>
  <c r="E9" i="5" s="1"/>
  <c r="E8" i="5"/>
  <c r="D8" i="5"/>
  <c r="C8" i="5"/>
  <c r="D7" i="5"/>
  <c r="C7" i="5"/>
  <c r="E7" i="5" s="1"/>
  <c r="D6" i="5"/>
  <c r="C6" i="5"/>
  <c r="E6" i="5" s="1"/>
  <c r="D5" i="5"/>
  <c r="C5" i="5"/>
  <c r="E5" i="5" s="1"/>
  <c r="E4" i="5"/>
  <c r="D4" i="5"/>
  <c r="C4" i="5"/>
  <c r="A1" i="5"/>
  <c r="E10" i="5" l="1"/>
  <c r="D34" i="3" l="1"/>
  <c r="C34" i="3"/>
  <c r="E34" i="3" s="1"/>
  <c r="E33" i="3"/>
  <c r="D33" i="3"/>
  <c r="C33" i="3"/>
  <c r="D32" i="3"/>
  <c r="C32" i="3"/>
  <c r="E32" i="3" s="1"/>
  <c r="D31" i="3"/>
  <c r="C31" i="3"/>
  <c r="E31" i="3" s="1"/>
  <c r="E29" i="3"/>
  <c r="D29" i="3"/>
  <c r="D30" i="3" s="1"/>
  <c r="C29" i="3"/>
  <c r="C30" i="3" s="1"/>
  <c r="E30" i="3" s="1"/>
  <c r="D28" i="3"/>
  <c r="C28" i="3"/>
  <c r="E28" i="3" s="1"/>
  <c r="D27" i="3"/>
  <c r="C27" i="3"/>
  <c r="E27" i="3" s="1"/>
  <c r="D26" i="3"/>
  <c r="C26" i="3"/>
  <c r="E26" i="3" s="1"/>
  <c r="E25" i="3"/>
  <c r="D25" i="3"/>
  <c r="C25" i="3"/>
  <c r="D24" i="3"/>
  <c r="C24" i="3"/>
  <c r="E24" i="3" s="1"/>
  <c r="D23" i="3"/>
  <c r="C23" i="3"/>
  <c r="E23" i="3" s="1"/>
  <c r="E20" i="3"/>
  <c r="D20" i="3"/>
  <c r="C20" i="3"/>
  <c r="E19" i="3"/>
  <c r="D19" i="3"/>
  <c r="C19" i="3"/>
  <c r="D18" i="3"/>
  <c r="C18" i="3"/>
  <c r="E18" i="3" s="1"/>
  <c r="D17" i="3"/>
  <c r="C17" i="3"/>
  <c r="E17" i="3" s="1"/>
  <c r="E15" i="3"/>
  <c r="D15" i="3"/>
  <c r="D16" i="3" s="1"/>
  <c r="C15" i="3"/>
  <c r="C16" i="3" s="1"/>
  <c r="E16" i="3" s="1"/>
  <c r="D14" i="3"/>
  <c r="C14" i="3"/>
  <c r="E14" i="3" s="1"/>
  <c r="D13" i="3"/>
  <c r="C13" i="3"/>
  <c r="E13" i="3" s="1"/>
  <c r="E12" i="3"/>
  <c r="D12" i="3"/>
  <c r="C12" i="3"/>
  <c r="E11" i="3"/>
  <c r="D11" i="3"/>
  <c r="C11" i="3"/>
  <c r="D10" i="3"/>
  <c r="C10" i="3"/>
  <c r="E10" i="3" s="1"/>
  <c r="D9" i="3"/>
  <c r="C9" i="3"/>
  <c r="E9" i="3" s="1"/>
  <c r="A5" i="3"/>
  <c r="A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DC53A617-8388-4A93-BCC2-7CFF1F79C492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AF9BB1EE-53C8-48D4-9011-2A0E7F99FE1C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FFCB32A-8F0B-4569-A55B-985A485C5E08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<sst xmlns="http://schemas.openxmlformats.org/spreadsheetml/2006/main" count="651" uniqueCount="330">
  <si>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</si>
  <si>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</si>
  <si>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</si>
  <si>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</si>
  <si>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</si>
  <si>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</si>
  <si>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</si>
  <si>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</si>
  <si>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</si>
  <si>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</si>
  <si>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</si>
  <si>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</si>
  <si>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</si>
  <si>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</si>
  <si>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</si>
  <si>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</si>
  <si>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</si>
  <si>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</si>
  <si>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</si>
  <si>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</si>
  <si>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</si>
  <si>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</si>
  <si>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</si>
  <si>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</si>
  <si>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</si>
  <si>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</si>
  <si>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</si>
  <si>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</si>
  <si>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</si>
  <si>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</si>
  <si>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</si>
  <si>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</si>
  <si>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</si>
  <si>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</si>
  <si>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</si>
  <si>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</si>
  <si>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</si>
  <si>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</si>
  <si>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</si>
  <si>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</si>
  <si>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</si>
  <si>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</si>
  <si>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</si>
  <si>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</si>
  <si>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</si>
  <si>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</si>
  <si>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</si>
  <si>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</si>
  <si>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</si>
  <si>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</si>
  <si>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</si>
  <si>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</si>
  <si>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</si>
  <si>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</si>
  <si>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</si>
  <si>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</si>
  <si>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</si>
  <si>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</si>
  <si>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</si>
  <si>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</si>
  <si>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</si>
  <si>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</si>
  <si>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</si>
  <si>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</si>
  <si>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</si>
  <si>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</si>
  <si>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</si>
  <si>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</si>
  <si>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</si>
  <si>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</si>
  <si>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</si>
  <si>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</si>
  <si>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</si>
  <si>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</si>
  <si>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</si>
  <si>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</si>
  <si>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</si>
  <si>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</si>
  <si>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</si>
  <si>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</si>
  <si>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</si>
  <si>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</si>
  <si>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</si>
  <si>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</si>
  <si>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</si>
  <si>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</si>
  <si>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</si>
  <si>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</si>
  <si>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</si>
  <si>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</si>
  <si>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</si>
  <si>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</si>
  <si>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</si>
  <si>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</si>
  <si>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</si>
  <si>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</si>
  <si>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</si>
  <si>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</si>
  <si>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</si>
  <si>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</si>
  <si>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</si>
  <si>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</si>
  <si>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</si>
  <si>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</si>
  <si>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</si>
  <si>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</si>
  <si>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</si>
  <si>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</si>
  <si>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</si>
  <si>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</si>
  <si>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</si>
  <si>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</si>
  <si>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</si>
  <si>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</si>
  <si>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</si>
  <si>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</si>
  <si>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</si>
  <si>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</si>
  <si>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</si>
  <si>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</si>
  <si>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</si>
  <si>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</si>
  <si>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</si>
  <si>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</si>
  <si>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</si>
  <si>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</si>
  <si>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</si>
  <si>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</si>
  <si>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</si>
  <si>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</si>
  <si>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</si>
  <si>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</si>
  <si>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</si>
  <si>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</si>
  <si>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</si>
  <si>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</si>
  <si>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</si>
  <si>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</si>
  <si>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</si>
  <si>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</si>
  <si>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</si>
  <si>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</si>
  <si>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</si>
  <si>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</si>
  <si>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</si>
  <si>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</si>
  <si>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</si>
  <si>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</si>
  <si>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</si>
  <si>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</si>
  <si>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</si>
  <si>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</si>
  <si>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</si>
  <si>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</si>
  <si>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</si>
  <si>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</si>
  <si>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</si>
  <si>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</si>
  <si>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</si>
  <si>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</si>
  <si>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</si>
  <si>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</si>
  <si>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</si>
  <si>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</si>
  <si>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</si>
  <si>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</si>
  <si>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</si>
  <si>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</si>
  <si>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</si>
  <si>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</si>
  <si>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</si>
  <si>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</si>
  <si>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</si>
  <si>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</si>
  <si>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</si>
  <si>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</si>
  <si>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</si>
  <si>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</si>
  <si>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</si>
  <si>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</si>
  <si>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</si>
  <si>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</si>
  <si>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</si>
  <si>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</si>
  <si>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</si>
  <si>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</si>
  <si>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</si>
  <si>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</si>
  <si>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</si>
  <si>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</si>
  <si>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</si>
  <si>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</si>
  <si>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</si>
  <si>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</si>
  <si>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</si>
  <si>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</si>
  <si>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</si>
  <si>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</si>
  <si>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</si>
  <si>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</si>
  <si>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</si>
  <si>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</si>
  <si>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</si>
  <si>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</si>
  <si>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</si>
  <si>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</si>
  <si>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</si>
  <si>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</si>
  <si>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</si>
  <si>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</si>
  <si>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</si>
  <si>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</si>
  <si>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</si>
  <si>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</si>
  <si>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</si>
  <si>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</si>
  <si>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</si>
  <si>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</si>
  <si>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</si>
  <si>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</si>
  <si>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</si>
  <si>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</si>
  <si>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</si>
  <si>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</si>
  <si>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</si>
  <si>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</si>
  <si>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</si>
  <si>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</si>
  <si>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</si>
  <si>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</si>
  <si>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</si>
  <si>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</si>
  <si>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</si>
  <si>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</si>
  <si>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</si>
  <si>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</si>
  <si>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</si>
  <si>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</si>
  <si>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</si>
  <si>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</si>
  <si>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</si>
  <si>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</si>
  <si>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</si>
  <si>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</si>
  <si>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</si>
  <si>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</si>
  <si>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</si>
  <si>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</si>
  <si>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</si>
  <si>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</si>
  <si>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</si>
  <si>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</si>
  <si>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</si>
  <si>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</si>
  <si>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</si>
  <si>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</si>
  <si>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</si>
  <si>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</si>
  <si>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</si>
  <si>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</si>
  <si>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</si>
  <si>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</si>
  <si>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</si>
  <si>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</si>
  <si>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</si>
  <si>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</si>
  <si>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</si>
  <si>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</si>
  <si>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</si>
  <si>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</si>
  <si>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</si>
  <si>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</si>
  <si>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</si>
  <si>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</si>
  <si>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</si>
  <si>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</si>
  <si>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</si>
  <si>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</si>
  <si>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</si>
  <si>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</si>
  <si>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</si>
  <si>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</si>
  <si>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</si>
  <si>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</si>
  <si>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</si>
  <si>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</si>
  <si>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</si>
  <si>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</si>
  <si>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</si>
  <si>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</si>
  <si>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</si>
  <si>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</si>
  <si>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</si>
  <si>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</si>
  <si>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</si>
  <si>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</si>
  <si>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</si>
  <si>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</si>
  <si>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</si>
  <si>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</si>
  <si>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</si>
  <si>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</si>
  <si>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</si>
  <si>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</si>
  <si>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</si>
  <si>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</si>
  <si>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</si>
  <si>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</si>
  <si>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</si>
  <si>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</si>
  <si>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</si>
  <si>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</si>
  <si>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</si>
  <si>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</si>
  <si>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</si>
  <si>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</si>
  <si>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</si>
  <si>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</si>
  <si>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</si>
  <si>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</si>
  <si>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</si>
  <si>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</si>
  <si>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</si>
  <si>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</si>
  <si>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</si>
  <si>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</si>
  <si>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Отдел правовой статистики и защиты информации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</si>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</sst>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8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22024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22024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22024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22024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22024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22024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январь-февраль 2024</v>
          </cell>
        </row>
        <row r="4">
          <cell r="A4" t="str">
            <v>Республика Алтай</v>
          </cell>
          <cell r="B4">
            <v>6399</v>
          </cell>
          <cell r="C4">
            <v>5977</v>
          </cell>
          <cell r="D4">
            <v>847</v>
          </cell>
          <cell r="E4">
            <v>703</v>
          </cell>
          <cell r="F4">
            <v>385</v>
          </cell>
          <cell r="G4">
            <v>391</v>
          </cell>
          <cell r="H4">
            <v>292</v>
          </cell>
          <cell r="I4">
            <v>466</v>
          </cell>
          <cell r="J4">
            <v>150</v>
          </cell>
          <cell r="K4">
            <v>193</v>
          </cell>
          <cell r="L4">
            <v>1322</v>
          </cell>
          <cell r="M4">
            <v>1203</v>
          </cell>
          <cell r="N4">
            <v>634</v>
          </cell>
          <cell r="O4">
            <v>584</v>
          </cell>
          <cell r="P4">
            <v>141</v>
          </cell>
          <cell r="Q4">
            <v>135</v>
          </cell>
          <cell r="R4">
            <v>168</v>
          </cell>
          <cell r="S4">
            <v>121</v>
          </cell>
          <cell r="T4">
            <v>16</v>
          </cell>
          <cell r="U4">
            <v>21</v>
          </cell>
          <cell r="V4">
            <v>10</v>
          </cell>
          <cell r="W4">
            <v>21</v>
          </cell>
          <cell r="X4">
            <v>2236</v>
          </cell>
          <cell r="Y4">
            <v>2088</v>
          </cell>
          <cell r="Z4">
            <v>357</v>
          </cell>
          <cell r="AA4">
            <v>311</v>
          </cell>
          <cell r="AB4">
            <v>138</v>
          </cell>
          <cell r="AC4">
            <v>196</v>
          </cell>
          <cell r="AD4">
            <v>57</v>
          </cell>
          <cell r="AE4">
            <v>49</v>
          </cell>
          <cell r="AF4">
            <v>40</v>
          </cell>
          <cell r="AG4">
            <v>59</v>
          </cell>
          <cell r="AH4">
            <v>553</v>
          </cell>
          <cell r="AI4">
            <v>489</v>
          </cell>
          <cell r="AJ4">
            <v>139</v>
          </cell>
          <cell r="AK4">
            <v>140</v>
          </cell>
          <cell r="AL4">
            <v>19</v>
          </cell>
          <cell r="AM4">
            <v>31</v>
          </cell>
          <cell r="AN4">
            <v>21</v>
          </cell>
          <cell r="AO4">
            <v>10</v>
          </cell>
          <cell r="AP4">
            <v>3</v>
          </cell>
          <cell r="AQ4">
            <v>5</v>
          </cell>
          <cell r="AR4">
            <v>2</v>
          </cell>
          <cell r="AS4">
            <v>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январь-февраль 2024</v>
          </cell>
        </row>
        <row r="4">
          <cell r="B4">
            <v>759</v>
          </cell>
          <cell r="C4">
            <v>702</v>
          </cell>
          <cell r="D4">
            <v>51</v>
          </cell>
          <cell r="E4">
            <v>28</v>
          </cell>
          <cell r="F4">
            <v>45</v>
          </cell>
          <cell r="G4">
            <v>17</v>
          </cell>
          <cell r="H4">
            <v>30</v>
          </cell>
          <cell r="I4">
            <v>53</v>
          </cell>
          <cell r="J4">
            <v>24</v>
          </cell>
          <cell r="K4">
            <v>38</v>
          </cell>
          <cell r="L4">
            <v>202</v>
          </cell>
          <cell r="M4">
            <v>171</v>
          </cell>
          <cell r="N4">
            <v>95</v>
          </cell>
          <cell r="O4">
            <v>102</v>
          </cell>
          <cell r="P4">
            <v>59</v>
          </cell>
          <cell r="Q4">
            <v>36</v>
          </cell>
          <cell r="R4">
            <v>39</v>
          </cell>
          <cell r="S4">
            <v>14</v>
          </cell>
          <cell r="T4">
            <v>8</v>
          </cell>
          <cell r="U4">
            <v>10</v>
          </cell>
          <cell r="V4">
            <v>5</v>
          </cell>
          <cell r="W4">
            <v>8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январь-февраль 2024</v>
          </cell>
        </row>
        <row r="4">
          <cell r="B4">
            <v>3128</v>
          </cell>
          <cell r="C4">
            <v>2895</v>
          </cell>
          <cell r="D4">
            <v>411</v>
          </cell>
          <cell r="E4">
            <v>314</v>
          </cell>
          <cell r="F4">
            <v>164</v>
          </cell>
          <cell r="G4">
            <v>149</v>
          </cell>
          <cell r="H4">
            <v>197</v>
          </cell>
          <cell r="I4">
            <v>329</v>
          </cell>
          <cell r="J4">
            <v>70</v>
          </cell>
          <cell r="K4">
            <v>77</v>
          </cell>
          <cell r="L4">
            <v>523</v>
          </cell>
          <cell r="M4">
            <v>497</v>
          </cell>
          <cell r="N4">
            <v>327</v>
          </cell>
          <cell r="O4">
            <v>274</v>
          </cell>
          <cell r="P4">
            <v>48</v>
          </cell>
          <cell r="Q4">
            <v>63</v>
          </cell>
          <cell r="R4">
            <v>107</v>
          </cell>
          <cell r="S4">
            <v>97</v>
          </cell>
          <cell r="T4">
            <v>5</v>
          </cell>
          <cell r="U4">
            <v>4</v>
          </cell>
          <cell r="V4">
            <v>3</v>
          </cell>
          <cell r="W4">
            <v>5</v>
          </cell>
          <cell r="X4">
            <v>256</v>
          </cell>
          <cell r="Y4">
            <v>213</v>
          </cell>
          <cell r="Z4">
            <v>52</v>
          </cell>
          <cell r="AA4">
            <v>31</v>
          </cell>
          <cell r="AB4">
            <v>11</v>
          </cell>
          <cell r="AC4">
            <v>15</v>
          </cell>
          <cell r="AD4">
            <v>86</v>
          </cell>
          <cell r="AE4">
            <v>93</v>
          </cell>
          <cell r="AF4">
            <v>26</v>
          </cell>
          <cell r="AG4">
            <v>10</v>
          </cell>
          <cell r="AH4">
            <v>27</v>
          </cell>
          <cell r="AI4">
            <v>32</v>
          </cell>
          <cell r="AJ4">
            <v>10</v>
          </cell>
          <cell r="AK4">
            <v>15</v>
          </cell>
          <cell r="AL4">
            <v>2</v>
          </cell>
          <cell r="AM4">
            <v>1</v>
          </cell>
          <cell r="AN4">
            <v>10</v>
          </cell>
          <cell r="AO4">
            <v>6</v>
          </cell>
          <cell r="AP4">
            <v>1</v>
          </cell>
          <cell r="AQ4">
            <v>0</v>
          </cell>
          <cell r="AR4">
            <v>1</v>
          </cell>
          <cell r="AS4">
            <v>0</v>
          </cell>
          <cell r="AT4">
            <v>661</v>
          </cell>
          <cell r="AU4">
            <v>512</v>
          </cell>
          <cell r="AV4">
            <v>52</v>
          </cell>
          <cell r="AW4">
            <v>53</v>
          </cell>
          <cell r="AX4">
            <v>27</v>
          </cell>
          <cell r="AY4">
            <v>24</v>
          </cell>
          <cell r="AZ4">
            <v>36</v>
          </cell>
          <cell r="BA4">
            <v>38</v>
          </cell>
          <cell r="BB4">
            <v>12</v>
          </cell>
          <cell r="BC4">
            <v>12</v>
          </cell>
          <cell r="BD4">
            <v>240</v>
          </cell>
          <cell r="BE4">
            <v>176</v>
          </cell>
          <cell r="BF4">
            <v>131</v>
          </cell>
          <cell r="BG4">
            <v>104</v>
          </cell>
          <cell r="BH4">
            <v>19</v>
          </cell>
          <cell r="BI4">
            <v>23</v>
          </cell>
          <cell r="BJ4">
            <v>33</v>
          </cell>
          <cell r="BK4">
            <v>23</v>
          </cell>
          <cell r="BL4">
            <v>0</v>
          </cell>
          <cell r="BM4">
            <v>1</v>
          </cell>
          <cell r="BN4">
            <v>0</v>
          </cell>
          <cell r="BO4">
            <v>1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январь-февраль 2024</v>
          </cell>
        </row>
        <row r="4">
          <cell r="B4">
            <v>1318</v>
          </cell>
          <cell r="C4">
            <v>1089</v>
          </cell>
          <cell r="D4">
            <v>169</v>
          </cell>
          <cell r="E4">
            <v>132</v>
          </cell>
          <cell r="F4">
            <v>72</v>
          </cell>
          <cell r="G4">
            <v>87</v>
          </cell>
          <cell r="H4">
            <v>11</v>
          </cell>
          <cell r="I4">
            <v>7</v>
          </cell>
          <cell r="J4">
            <v>7</v>
          </cell>
          <cell r="K4">
            <v>15</v>
          </cell>
          <cell r="L4">
            <v>292</v>
          </cell>
          <cell r="M4">
            <v>216</v>
          </cell>
          <cell r="N4">
            <v>91</v>
          </cell>
          <cell r="O4">
            <v>41</v>
          </cell>
          <cell r="P4">
            <v>10</v>
          </cell>
          <cell r="Q4">
            <v>17</v>
          </cell>
          <cell r="R4">
            <v>17</v>
          </cell>
          <cell r="S4">
            <v>3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1323</v>
          </cell>
          <cell r="Y4">
            <v>1292</v>
          </cell>
          <cell r="Z4">
            <v>129</v>
          </cell>
          <cell r="AA4">
            <v>103</v>
          </cell>
          <cell r="AB4">
            <v>50</v>
          </cell>
          <cell r="AC4">
            <v>50</v>
          </cell>
          <cell r="AD4">
            <v>81</v>
          </cell>
          <cell r="AE4">
            <v>103</v>
          </cell>
          <cell r="AF4">
            <v>17</v>
          </cell>
          <cell r="AG4">
            <v>31</v>
          </cell>
          <cell r="AH4">
            <v>266</v>
          </cell>
          <cell r="AI4">
            <v>256</v>
          </cell>
          <cell r="AJ4">
            <v>149</v>
          </cell>
          <cell r="AK4">
            <v>139</v>
          </cell>
          <cell r="AL4">
            <v>10</v>
          </cell>
          <cell r="AM4">
            <v>11</v>
          </cell>
          <cell r="AN4">
            <v>44</v>
          </cell>
          <cell r="AO4">
            <v>29</v>
          </cell>
          <cell r="AP4">
            <v>2</v>
          </cell>
          <cell r="AQ4">
            <v>4</v>
          </cell>
          <cell r="AR4">
            <v>2</v>
          </cell>
          <cell r="AS4">
            <v>5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январь-февраль 2024</v>
          </cell>
        </row>
        <row r="4">
          <cell r="B4">
            <v>1808</v>
          </cell>
          <cell r="C4">
            <v>1734</v>
          </cell>
          <cell r="D4">
            <v>1096</v>
          </cell>
          <cell r="E4">
            <v>1096</v>
          </cell>
          <cell r="F4">
            <v>278</v>
          </cell>
          <cell r="G4">
            <v>267</v>
          </cell>
          <cell r="H4">
            <v>253</v>
          </cell>
          <cell r="I4">
            <v>239</v>
          </cell>
          <cell r="J4">
            <v>47</v>
          </cell>
          <cell r="K4">
            <v>41</v>
          </cell>
          <cell r="L4">
            <v>85</v>
          </cell>
          <cell r="M4">
            <v>78</v>
          </cell>
          <cell r="N4">
            <v>85</v>
          </cell>
          <cell r="O4">
            <v>72</v>
          </cell>
          <cell r="P4">
            <v>3</v>
          </cell>
          <cell r="Q4">
            <v>6</v>
          </cell>
          <cell r="R4">
            <v>533</v>
          </cell>
          <cell r="S4">
            <v>511</v>
          </cell>
          <cell r="T4">
            <v>10</v>
          </cell>
          <cell r="U4">
            <v>3</v>
          </cell>
          <cell r="V4">
            <v>138</v>
          </cell>
          <cell r="W4">
            <v>131</v>
          </cell>
          <cell r="X4">
            <v>20</v>
          </cell>
          <cell r="Y4">
            <v>16</v>
          </cell>
          <cell r="Z4">
            <v>58</v>
          </cell>
          <cell r="AA4">
            <v>49</v>
          </cell>
          <cell r="AB4">
            <v>1</v>
          </cell>
          <cell r="AC4">
            <v>0</v>
          </cell>
          <cell r="AD4">
            <v>14</v>
          </cell>
          <cell r="AE4">
            <v>12</v>
          </cell>
          <cell r="AF4">
            <v>12</v>
          </cell>
          <cell r="AG4">
            <v>5</v>
          </cell>
          <cell r="AH4">
            <v>0</v>
          </cell>
          <cell r="AI4">
            <v>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январь-февраль 2024</v>
          </cell>
        </row>
        <row r="4">
          <cell r="B4">
            <v>35</v>
          </cell>
          <cell r="C4">
            <v>44</v>
          </cell>
          <cell r="D4">
            <v>2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131</v>
          </cell>
          <cell r="K4">
            <v>156</v>
          </cell>
          <cell r="L4">
            <v>0</v>
          </cell>
          <cell r="M4">
            <v>1</v>
          </cell>
          <cell r="N4">
            <v>4</v>
          </cell>
          <cell r="O4">
            <v>1</v>
          </cell>
          <cell r="P4">
            <v>2</v>
          </cell>
          <cell r="Q4">
            <v>2</v>
          </cell>
          <cell r="R4">
            <v>175</v>
          </cell>
          <cell r="S4">
            <v>192</v>
          </cell>
          <cell r="T4">
            <v>0</v>
          </cell>
          <cell r="U4">
            <v>0</v>
          </cell>
          <cell r="V4">
            <v>2</v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3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8</v>
          </cell>
          <cell r="AS4">
            <v>11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9</v>
          </cell>
          <cell r="AY4">
            <v>5</v>
          </cell>
          <cell r="AZ4">
            <v>0</v>
          </cell>
          <cell r="BA4">
            <v>0</v>
          </cell>
          <cell r="BB4">
            <v>13</v>
          </cell>
          <cell r="BC4">
            <v>8</v>
          </cell>
          <cell r="BD4">
            <v>0</v>
          </cell>
          <cell r="BE4">
            <v>0</v>
          </cell>
          <cell r="BF4">
            <v>38</v>
          </cell>
          <cell r="BG4">
            <v>41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1</v>
          </cell>
          <cell r="BT4">
            <v>0</v>
          </cell>
          <cell r="BU4">
            <v>0</v>
          </cell>
          <cell r="BV4">
            <v>3</v>
          </cell>
          <cell r="BW4">
            <v>0</v>
          </cell>
          <cell r="BX4">
            <v>21</v>
          </cell>
          <cell r="BY4">
            <v>14</v>
          </cell>
          <cell r="BZ4">
            <v>38</v>
          </cell>
          <cell r="CA4">
            <v>30</v>
          </cell>
          <cell r="CB4">
            <v>32</v>
          </cell>
          <cell r="CC4">
            <v>23</v>
          </cell>
          <cell r="CD4">
            <v>0</v>
          </cell>
          <cell r="CE4">
            <v>3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1</v>
          </cell>
          <cell r="CK4">
            <v>1</v>
          </cell>
          <cell r="CL4">
            <v>0</v>
          </cell>
          <cell r="CM4">
            <v>2</v>
          </cell>
          <cell r="CN4">
            <v>11</v>
          </cell>
          <cell r="CO4">
            <v>2</v>
          </cell>
          <cell r="CP4">
            <v>8</v>
          </cell>
          <cell r="CQ4">
            <v>4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1</v>
          </cell>
          <cell r="DC4">
            <v>0</v>
          </cell>
          <cell r="DD4">
            <v>3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C13EDC6F-AE7F-4AE2-A340-DBEF393E1E50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C76F5EB2-3BB1-48CA-A82E-BFAA2C4EC614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20" xr16:uid="{00000000-0016-0000-0100-000000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979479EE-9ABA-4818-A409-71A7D5A143F3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0.xml"/><Relationship Id="rId5" Type="http://schemas.openxmlformats.org/officeDocument/2006/relationships/queryTable" Target="../queryTables/queryTable9.xml"/><Relationship Id="rId4" Type="http://schemas.openxmlformats.org/officeDocument/2006/relationships/queryTable" Target="../queryTables/query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2.xml"/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15.xml"/><Relationship Id="rId5" Type="http://schemas.openxmlformats.org/officeDocument/2006/relationships/queryTable" Target="../queryTables/queryTable14.xml"/><Relationship Id="rId4" Type="http://schemas.openxmlformats.org/officeDocument/2006/relationships/queryTable" Target="../queryTables/queryTable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январь-февраль 2024</v>
      </c>
      <c r="B1" s="72"/>
      <c r="C1" s="72"/>
      <c r="D1" s="72"/>
      <c r="E1" s="72"/>
    </row>
    <row r="2" spans="1:5" s="31" customFormat="1" ht="22.5" customHeight="1" x14ac:dyDescent="0.2">
      <c r="A2" s="76" t="s">
        <v>196</v>
      </c>
      <c r="B2" s="76"/>
      <c r="C2" s="76"/>
      <c r="D2" s="76"/>
      <c r="E2" s="76"/>
    </row>
    <row r="3" spans="1:5" s="30" customFormat="1" ht="22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s="31" customFormat="1" ht="45" customHeight="1" x14ac:dyDescent="0.2">
      <c r="A4" s="75" t="s">
        <v>197</v>
      </c>
      <c r="B4" s="75"/>
      <c r="C4" s="60">
        <f>'[5]Республика Алтай'!B4</f>
        <v>1808</v>
      </c>
      <c r="D4" s="60">
        <f>'[5]Республика Алтай'!C4</f>
        <v>1734</v>
      </c>
      <c r="E4" s="61">
        <f t="shared" ref="E4:E15" si="0">C4*100/D4-100</f>
        <v>4.2675893886966492</v>
      </c>
    </row>
    <row r="5" spans="1:5" s="31" customFormat="1" ht="36" customHeight="1" x14ac:dyDescent="0.2">
      <c r="A5" s="75" t="s">
        <v>198</v>
      </c>
      <c r="B5" s="75"/>
      <c r="C5" s="60">
        <f>'[5]Республика Алтай'!D4</f>
        <v>1096</v>
      </c>
      <c r="D5" s="60">
        <f>'[5]Республика Алтай'!E4</f>
        <v>1096</v>
      </c>
      <c r="E5" s="61">
        <f t="shared" si="0"/>
        <v>0</v>
      </c>
    </row>
    <row r="6" spans="1:5" s="31" customFormat="1" ht="32.25" customHeight="1" x14ac:dyDescent="0.2">
      <c r="A6" s="75" t="s">
        <v>199</v>
      </c>
      <c r="B6" s="75"/>
      <c r="C6" s="60">
        <f>'[5]Республика Алтай'!F4</f>
        <v>278</v>
      </c>
      <c r="D6" s="60">
        <f>'[5]Республика Алтай'!G4</f>
        <v>267</v>
      </c>
      <c r="E6" s="61">
        <f t="shared" si="0"/>
        <v>4.1198501872659108</v>
      </c>
    </row>
    <row r="7" spans="1:5" s="31" customFormat="1" ht="32.25" customHeight="1" x14ac:dyDescent="0.2">
      <c r="A7" s="77" t="s">
        <v>200</v>
      </c>
      <c r="B7" s="78"/>
      <c r="C7" s="60">
        <f>'[5]Республика Алтай'!H4</f>
        <v>253</v>
      </c>
      <c r="D7" s="60">
        <f>'[5]Республика Алтай'!I4</f>
        <v>239</v>
      </c>
      <c r="E7" s="61">
        <f t="shared" si="0"/>
        <v>5.857740585774053</v>
      </c>
    </row>
    <row r="8" spans="1:5" s="31" customFormat="1" ht="32.25" customHeight="1" x14ac:dyDescent="0.2">
      <c r="A8" s="75" t="s">
        <v>201</v>
      </c>
      <c r="B8" s="75"/>
      <c r="C8" s="60">
        <f>'[5]Республика Алтай'!J4</f>
        <v>47</v>
      </c>
      <c r="D8" s="60">
        <f>'[5]Республика Алтай'!K4</f>
        <v>41</v>
      </c>
      <c r="E8" s="61">
        <f t="shared" si="0"/>
        <v>14.634146341463421</v>
      </c>
    </row>
    <row r="9" spans="1:5" s="31" customFormat="1" ht="20.25" customHeight="1" x14ac:dyDescent="0.2">
      <c r="A9" s="75" t="s">
        <v>202</v>
      </c>
      <c r="B9" s="75"/>
      <c r="C9" s="60">
        <f>'[5]Республика Алтай'!L4</f>
        <v>85</v>
      </c>
      <c r="D9" s="60">
        <f>'[5]Республика Алтай'!M4</f>
        <v>78</v>
      </c>
      <c r="E9" s="61">
        <f t="shared" si="0"/>
        <v>8.974358974358978</v>
      </c>
    </row>
    <row r="10" spans="1:5" ht="19.5" customHeight="1" x14ac:dyDescent="0.2">
      <c r="A10" s="62"/>
      <c r="B10" s="62" t="s">
        <v>101</v>
      </c>
      <c r="C10" s="63">
        <f>C9/C8*100</f>
        <v>180.85106382978725</v>
      </c>
      <c r="D10" s="63">
        <f>D9/D8*100</f>
        <v>190.2439024390244</v>
      </c>
      <c r="E10" s="64">
        <f>C10*100/D10-100</f>
        <v>-4.9372613202400402</v>
      </c>
    </row>
    <row r="11" spans="1:5" s="31" customFormat="1" ht="45" customHeight="1" x14ac:dyDescent="0.2">
      <c r="A11" s="77" t="s">
        <v>203</v>
      </c>
      <c r="B11" s="78"/>
      <c r="C11" s="60">
        <f>'[5]Республика Алтай'!N4</f>
        <v>85</v>
      </c>
      <c r="D11" s="60">
        <f>'[5]Республика Алтай'!O4</f>
        <v>72</v>
      </c>
      <c r="E11" s="61">
        <f t="shared" si="0"/>
        <v>18.055555555555557</v>
      </c>
    </row>
    <row r="12" spans="1:5" s="31" customFormat="1" ht="39" customHeight="1" x14ac:dyDescent="0.2">
      <c r="A12" s="75" t="s">
        <v>204</v>
      </c>
      <c r="B12" s="75"/>
      <c r="C12" s="60">
        <f>'[5]Республика Алтай'!P4</f>
        <v>3</v>
      </c>
      <c r="D12" s="60">
        <f>'[5]Республика Алтай'!Q4</f>
        <v>6</v>
      </c>
      <c r="E12" s="61">
        <f t="shared" si="0"/>
        <v>-50</v>
      </c>
    </row>
    <row r="13" spans="1:5" s="31" customFormat="1" ht="33.75" customHeight="1" x14ac:dyDescent="0.2">
      <c r="A13" s="75" t="s">
        <v>205</v>
      </c>
      <c r="B13" s="75"/>
      <c r="C13" s="60">
        <f>'[5]Республика Алтай'!R4</f>
        <v>533</v>
      </c>
      <c r="D13" s="60">
        <f>'[5]Республика Алтай'!S4</f>
        <v>511</v>
      </c>
      <c r="E13" s="61">
        <f t="shared" si="0"/>
        <v>4.3052837573385574</v>
      </c>
    </row>
    <row r="14" spans="1:5" s="31" customFormat="1" ht="32.25" customHeight="1" x14ac:dyDescent="0.2">
      <c r="A14" s="79" t="s">
        <v>206</v>
      </c>
      <c r="B14" s="79"/>
      <c r="C14" s="60">
        <f>'[5]Республика Алтай'!T4</f>
        <v>10</v>
      </c>
      <c r="D14" s="60">
        <f>'[5]Республика Алтай'!U4</f>
        <v>3</v>
      </c>
      <c r="E14" s="61">
        <f t="shared" si="0"/>
        <v>233.33333333333331</v>
      </c>
    </row>
    <row r="15" spans="1:5" s="31" customFormat="1" ht="32.25" customHeight="1" x14ac:dyDescent="0.2">
      <c r="A15" s="75" t="s">
        <v>207</v>
      </c>
      <c r="B15" s="75"/>
      <c r="C15" s="60">
        <f>'[5]Республика Алтай'!V4</f>
        <v>138</v>
      </c>
      <c r="D15" s="60">
        <f>'[5]Республика Алтай'!W4</f>
        <v>131</v>
      </c>
      <c r="E15" s="61">
        <f t="shared" si="0"/>
        <v>5.3435114503816834</v>
      </c>
    </row>
    <row r="16" spans="1:5" s="31" customFormat="1" ht="27" customHeight="1" x14ac:dyDescent="0.2">
      <c r="A16" s="80" t="s">
        <v>208</v>
      </c>
      <c r="B16" s="80"/>
      <c r="C16" s="80"/>
      <c r="D16" s="80"/>
      <c r="E16" s="80"/>
    </row>
    <row r="17" spans="1:5" s="31" customFormat="1" ht="27" customHeight="1" x14ac:dyDescent="0.2">
      <c r="A17" s="71" t="s">
        <v>92</v>
      </c>
      <c r="B17" s="71"/>
      <c r="C17" s="59">
        <v>2024</v>
      </c>
      <c r="D17" s="59">
        <v>2023</v>
      </c>
      <c r="E17" s="59" t="s">
        <v>93</v>
      </c>
    </row>
    <row r="18" spans="1:5" s="31" customFormat="1" ht="20.25" customHeight="1" x14ac:dyDescent="0.2">
      <c r="A18" s="75" t="s">
        <v>209</v>
      </c>
      <c r="B18" s="75"/>
      <c r="C18" s="60">
        <f>'[5]Республика Алтай'!X4</f>
        <v>20</v>
      </c>
      <c r="D18" s="60">
        <f>'[5]Республика Алтай'!Y4</f>
        <v>16</v>
      </c>
      <c r="E18" s="61">
        <f t="shared" ref="E18:E22" si="1">C18*100/D18-100</f>
        <v>25</v>
      </c>
    </row>
    <row r="19" spans="1:5" s="31" customFormat="1" ht="20.25" customHeight="1" x14ac:dyDescent="0.2">
      <c r="A19" s="77" t="s">
        <v>94</v>
      </c>
      <c r="B19" s="78"/>
      <c r="C19" s="60">
        <f>'[5]Республика Алтай'!Z4</f>
        <v>58</v>
      </c>
      <c r="D19" s="60">
        <f>'[5]Республика Алтай'!AA4</f>
        <v>49</v>
      </c>
      <c r="E19" s="61">
        <f t="shared" si="1"/>
        <v>18.367346938775512</v>
      </c>
    </row>
    <row r="20" spans="1:5" s="31" customFormat="1" ht="20.25" customHeight="1" x14ac:dyDescent="0.2">
      <c r="A20" s="77" t="s">
        <v>95</v>
      </c>
      <c r="B20" s="78"/>
      <c r="C20" s="60">
        <f>'[5]Республика Алтай'!AB4</f>
        <v>1</v>
      </c>
      <c r="D20" s="60">
        <f>'[5]Республика Алтай'!AC4</f>
        <v>0</v>
      </c>
      <c r="E20" s="61" t="s">
        <v>329</v>
      </c>
    </row>
    <row r="21" spans="1:5" s="31" customFormat="1" ht="20.25" customHeight="1" x14ac:dyDescent="0.2">
      <c r="A21" s="75" t="s">
        <v>99</v>
      </c>
      <c r="B21" s="75"/>
      <c r="C21" s="60">
        <f>'[5]Республика Алтай'!AD4</f>
        <v>14</v>
      </c>
      <c r="D21" s="60">
        <f>'[5]Республика Алтай'!AE4</f>
        <v>12</v>
      </c>
      <c r="E21" s="61">
        <f t="shared" si="1"/>
        <v>16.666666666666671</v>
      </c>
    </row>
    <row r="22" spans="1:5" s="31" customFormat="1" ht="33.75" customHeight="1" x14ac:dyDescent="0.2">
      <c r="A22" s="75" t="s">
        <v>210</v>
      </c>
      <c r="B22" s="75"/>
      <c r="C22" s="60">
        <f>'[5]Республика Алтай'!AF4</f>
        <v>12</v>
      </c>
      <c r="D22" s="60">
        <f>'[5]Республика Алтай'!AG4</f>
        <v>5</v>
      </c>
      <c r="E22" s="61">
        <f t="shared" si="1"/>
        <v>140</v>
      </c>
    </row>
    <row r="23" spans="1:5" ht="19.5" customHeight="1" x14ac:dyDescent="0.2">
      <c r="A23" s="62"/>
      <c r="B23" s="62" t="s">
        <v>101</v>
      </c>
      <c r="C23" s="63">
        <f>C22/C21*100</f>
        <v>85.714285714285708</v>
      </c>
      <c r="D23" s="63">
        <f>D22/D21*100</f>
        <v>41.666666666666671</v>
      </c>
      <c r="E23" s="64">
        <f>C23*100/D23-100</f>
        <v>105.71428571428567</v>
      </c>
    </row>
    <row r="24" spans="1:5" s="31" customFormat="1" ht="34.5" customHeight="1" x14ac:dyDescent="0.2">
      <c r="A24" s="68" t="s">
        <v>328</v>
      </c>
      <c r="B24" s="68"/>
      <c r="C24" s="60">
        <f>'[5]Республика Алтай'!AH4</f>
        <v>0</v>
      </c>
      <c r="D24" s="60">
        <f>'[5]Республика Алтай'!AI4</f>
        <v>0</v>
      </c>
      <c r="E24" s="61" t="s">
        <v>329</v>
      </c>
    </row>
  </sheetData>
  <mergeCells count="22"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1" t="str">
        <f>'[6]Республика Алтай'!A1</f>
        <v>январь-февраль 2024</v>
      </c>
      <c r="B1" s="81"/>
      <c r="C1" s="81"/>
      <c r="D1" s="81"/>
      <c r="E1" s="81"/>
    </row>
    <row r="2" spans="1:5" s="31" customFormat="1" ht="15.75" customHeight="1" x14ac:dyDescent="0.2">
      <c r="A2" s="80" t="s">
        <v>283</v>
      </c>
      <c r="B2" s="80"/>
      <c r="C2" s="80"/>
      <c r="D2" s="80"/>
      <c r="E2" s="80"/>
    </row>
    <row r="3" spans="1:5" s="31" customFormat="1" ht="15.7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s="31" customFormat="1" ht="20.25" customHeight="1" x14ac:dyDescent="0.2">
      <c r="A4" s="75" t="s">
        <v>284</v>
      </c>
      <c r="B4" s="75"/>
      <c r="C4" s="60">
        <f>'[6]Республика Алтай'!B4+'[6]Республика Алтай'!D4+'[6]Республика Алтай'!F4+'[6]Республика Алтай'!H4</f>
        <v>37</v>
      </c>
      <c r="D4" s="60">
        <f>'[6]Республика Алтай'!C4+'[6]Республика Алтай'!E4+'[6]Республика Алтай'!G4+'[6]Республика Алтай'!I4</f>
        <v>44</v>
      </c>
      <c r="E4" s="61">
        <f t="shared" ref="E4:E47" si="0">C4*100/D4-100</f>
        <v>-15.909090909090907</v>
      </c>
    </row>
    <row r="5" spans="1:5" s="31" customFormat="1" ht="20.25" customHeight="1" x14ac:dyDescent="0.2">
      <c r="A5" s="77" t="s">
        <v>285</v>
      </c>
      <c r="B5" s="78"/>
      <c r="C5" s="60">
        <f>'[6]Республика Алтай'!J4+'[6]Республика Алтай'!L4+'[6]Республика Алтай'!N4+'[6]Республика Алтай'!P4</f>
        <v>137</v>
      </c>
      <c r="D5" s="60">
        <f>'[6]Республика Алтай'!K4+'[6]Республика Алтай'!M4+'[6]Республика Алтай'!O4+'[6]Республика Алтай'!Q4</f>
        <v>160</v>
      </c>
      <c r="E5" s="61">
        <f t="shared" si="0"/>
        <v>-14.375</v>
      </c>
    </row>
    <row r="6" spans="1:5" s="31" customFormat="1" ht="20.25" customHeight="1" x14ac:dyDescent="0.2">
      <c r="A6" s="77" t="s">
        <v>286</v>
      </c>
      <c r="B6" s="78"/>
      <c r="C6" s="60">
        <f>'[6]Республика Алтай'!R4+'[6]Республика Алтай'!T4+'[6]Республика Алтай'!V4+'[6]Республика Алтай'!X4</f>
        <v>178</v>
      </c>
      <c r="D6" s="60">
        <f>'[6]Республика Алтай'!S4+'[6]Республика Алтай'!U4+'[6]Республика Алтай'!W4+'[6]Республика Алтай'!Y4</f>
        <v>194</v>
      </c>
      <c r="E6" s="61">
        <f t="shared" si="0"/>
        <v>-8.2474226804123703</v>
      </c>
    </row>
    <row r="7" spans="1:5" s="31" customFormat="1" ht="20.25" customHeight="1" x14ac:dyDescent="0.2">
      <c r="A7" s="77" t="s">
        <v>287</v>
      </c>
      <c r="B7" s="78"/>
      <c r="C7" s="60">
        <f>'[6]Республика Алтай'!Z4+'[6]Республика Алтай'!AB4+'[6]Республика Алтай'!AD4+'[6]Республика Алтай'!AF4</f>
        <v>0</v>
      </c>
      <c r="D7" s="60">
        <f>'[6]Республика Алтай'!AA4+'[6]Республика Алтай'!AC4+'[6]Республика Алтай'!AE4+'[6]Республика Алтай'!AG4</f>
        <v>3</v>
      </c>
      <c r="E7" s="61">
        <f t="shared" si="0"/>
        <v>-100</v>
      </c>
    </row>
    <row r="8" spans="1:5" s="31" customFormat="1" ht="20.25" x14ac:dyDescent="0.2">
      <c r="A8" s="77" t="s">
        <v>288</v>
      </c>
      <c r="B8" s="78"/>
      <c r="C8" s="60">
        <f>'[6]Республика Алтай'!AH4+'[6]Республика Алтай'!AJ4+'[6]Республика Алтай'!AL4</f>
        <v>0</v>
      </c>
      <c r="D8" s="60">
        <f>'[6]Республика Алтай'!AI4+'[6]Республика Алтай'!AK4+'[6]Республика Алтай'!AM4</f>
        <v>1</v>
      </c>
      <c r="E8" s="61">
        <f t="shared" si="0"/>
        <v>-100</v>
      </c>
    </row>
    <row r="9" spans="1:5" s="31" customFormat="1" ht="20.25" x14ac:dyDescent="0.2">
      <c r="A9" s="77" t="s">
        <v>289</v>
      </c>
      <c r="B9" s="78"/>
      <c r="C9" s="60">
        <f>'[6]Республика Алтай'!AR4+'[6]Республика Алтай'!AT4</f>
        <v>8</v>
      </c>
      <c r="D9" s="60">
        <f>'[6]Республика Алтай'!AS4+'[6]Республика Алтай'!AU4</f>
        <v>11</v>
      </c>
      <c r="E9" s="61">
        <f t="shared" si="0"/>
        <v>-27.272727272727266</v>
      </c>
    </row>
    <row r="10" spans="1:5" s="31" customFormat="1" ht="20.25" x14ac:dyDescent="0.2">
      <c r="A10" s="77" t="s">
        <v>290</v>
      </c>
      <c r="B10" s="78"/>
      <c r="C10" s="60">
        <f>'[6]Республика Алтай'!AN4+'[6]Республика Алтай'!AP4</f>
        <v>0</v>
      </c>
      <c r="D10" s="60">
        <f>'[6]Республика Алтай'!AO4+'[6]Республика Алтай'!AQ4</f>
        <v>0</v>
      </c>
      <c r="E10" s="61" t="s">
        <v>329</v>
      </c>
    </row>
    <row r="11" spans="1:5" s="31" customFormat="1" x14ac:dyDescent="0.2">
      <c r="A11" s="65"/>
      <c r="B11" s="65"/>
      <c r="C11" s="65"/>
      <c r="D11" s="65"/>
      <c r="E11" s="65"/>
    </row>
    <row r="12" spans="1:5" s="31" customFormat="1" ht="20.25" x14ac:dyDescent="0.2">
      <c r="A12" s="75" t="s">
        <v>291</v>
      </c>
      <c r="B12" s="75"/>
      <c r="C12" s="60">
        <f>'[6]Республика Алтай'!AV4+'[6]Республика Алтай'!AX4</f>
        <v>9</v>
      </c>
      <c r="D12" s="60">
        <f>'[6]Республика Алтай'!AW4+'[6]Республика Алтай'!AY4</f>
        <v>5</v>
      </c>
      <c r="E12" s="61">
        <f t="shared" si="0"/>
        <v>80</v>
      </c>
    </row>
    <row r="13" spans="1:5" s="31" customFormat="1" ht="20.25" x14ac:dyDescent="0.2">
      <c r="A13" s="77" t="s">
        <v>292</v>
      </c>
      <c r="B13" s="78"/>
      <c r="C13" s="60">
        <f>'[6]Республика Алтай'!AZ4+'[6]Республика Алтай'!BB4</f>
        <v>13</v>
      </c>
      <c r="D13" s="60">
        <f>'[6]Республика Алтай'!BA4+'[6]Республика Алтай'!BC4</f>
        <v>8</v>
      </c>
      <c r="E13" s="61">
        <f t="shared" si="0"/>
        <v>62.5</v>
      </c>
    </row>
    <row r="14" spans="1:5" s="31" customFormat="1" ht="20.25" x14ac:dyDescent="0.2">
      <c r="A14" s="77" t="s">
        <v>293</v>
      </c>
      <c r="B14" s="78"/>
      <c r="C14" s="60">
        <f>'[6]Республика Алтай'!BD4+'[6]Республика Алтай'!BF4</f>
        <v>38</v>
      </c>
      <c r="D14" s="60">
        <f>'[6]Республика Алтай'!BE4+'[6]Республика Алтай'!BG4</f>
        <v>41</v>
      </c>
      <c r="E14" s="61">
        <f t="shared" si="0"/>
        <v>-7.3170731707317032</v>
      </c>
    </row>
    <row r="15" spans="1:5" s="31" customFormat="1" ht="20.25" x14ac:dyDescent="0.2">
      <c r="A15" s="77" t="s">
        <v>294</v>
      </c>
      <c r="B15" s="78"/>
      <c r="C15" s="60">
        <f>'[6]Республика Алтай'!BH4+'[6]Республика Алтай'!BJ4</f>
        <v>0</v>
      </c>
      <c r="D15" s="60">
        <f>'[6]Республика Алтай'!BI4+'[6]Республика Алтай'!BK4</f>
        <v>0</v>
      </c>
      <c r="E15" s="61" t="s">
        <v>329</v>
      </c>
    </row>
    <row r="16" spans="1:5" s="31" customFormat="1" ht="20.25" x14ac:dyDescent="0.2">
      <c r="A16" s="77" t="s">
        <v>295</v>
      </c>
      <c r="B16" s="78"/>
      <c r="C16" s="60">
        <f>'[6]Республика Алтай'!BL4+'[6]Республика Алтай'!BN4</f>
        <v>0</v>
      </c>
      <c r="D16" s="60">
        <f>'[6]Республика Алтай'!BM4+'[6]Республика Алтай'!BO4</f>
        <v>0</v>
      </c>
      <c r="E16" s="61" t="s">
        <v>329</v>
      </c>
    </row>
    <row r="17" spans="1:5" s="31" customFormat="1" ht="20.25" x14ac:dyDescent="0.2">
      <c r="A17" s="77" t="s">
        <v>296</v>
      </c>
      <c r="B17" s="78"/>
      <c r="C17" s="60">
        <f>'[6]Республика Алтай'!BT4+'[6]Республика Алтай'!BV4</f>
        <v>3</v>
      </c>
      <c r="D17" s="60">
        <f>'[6]Республика Алтай'!BU4+'[6]Республика Алтай'!BW4</f>
        <v>0</v>
      </c>
      <c r="E17" s="61" t="s">
        <v>329</v>
      </c>
    </row>
    <row r="18" spans="1:5" s="31" customFormat="1" ht="20.25" x14ac:dyDescent="0.2">
      <c r="A18" s="77" t="s">
        <v>297</v>
      </c>
      <c r="B18" s="78"/>
      <c r="C18" s="60">
        <f>'[6]Республика Алтай'!BP4+'[6]Республика Алтай'!BR4</f>
        <v>0</v>
      </c>
      <c r="D18" s="60">
        <f>'[6]Республика Алтай'!BQ4+'[6]Республика Алтай'!BS4</f>
        <v>1</v>
      </c>
      <c r="E18" s="61">
        <f t="shared" si="0"/>
        <v>-100</v>
      </c>
    </row>
    <row r="19" spans="1:5" s="31" customFormat="1" x14ac:dyDescent="0.2">
      <c r="A19" s="65"/>
      <c r="B19" s="65"/>
      <c r="C19" s="65"/>
      <c r="D19" s="65"/>
      <c r="E19" s="65"/>
    </row>
    <row r="20" spans="1:5" s="31" customFormat="1" ht="20.25" customHeight="1" x14ac:dyDescent="0.2">
      <c r="A20" s="75" t="s">
        <v>298</v>
      </c>
      <c r="B20" s="75"/>
      <c r="C20" s="60">
        <f>'[6]Республика Алтай'!BX4</f>
        <v>21</v>
      </c>
      <c r="D20" s="60">
        <f>'[6]Республика Алтай'!BY4</f>
        <v>14</v>
      </c>
      <c r="E20" s="61">
        <f t="shared" ref="E20:E22" si="1">C20*100/D20-100</f>
        <v>50</v>
      </c>
    </row>
    <row r="21" spans="1:5" s="31" customFormat="1" ht="20.25" customHeight="1" x14ac:dyDescent="0.2">
      <c r="A21" s="77" t="s">
        <v>299</v>
      </c>
      <c r="B21" s="78"/>
      <c r="C21" s="60">
        <f>'[6]Республика Алтай'!BZ4</f>
        <v>38</v>
      </c>
      <c r="D21" s="60">
        <f>'[6]Республика Алтай'!CA4</f>
        <v>30</v>
      </c>
      <c r="E21" s="61">
        <f t="shared" si="1"/>
        <v>26.666666666666671</v>
      </c>
    </row>
    <row r="22" spans="1:5" s="31" customFormat="1" ht="20.25" customHeight="1" x14ac:dyDescent="0.2">
      <c r="A22" s="77" t="s">
        <v>300</v>
      </c>
      <c r="B22" s="78"/>
      <c r="C22" s="60">
        <f>'[6]Республика Алтай'!CB4</f>
        <v>32</v>
      </c>
      <c r="D22" s="60">
        <f>'[6]Республика Алтай'!CC4</f>
        <v>23</v>
      </c>
      <c r="E22" s="61">
        <f t="shared" si="1"/>
        <v>39.130434782608688</v>
      </c>
    </row>
    <row r="23" spans="1:5" s="31" customFormat="1" ht="20.25" customHeight="1" x14ac:dyDescent="0.2">
      <c r="A23" s="75" t="s">
        <v>301</v>
      </c>
      <c r="B23" s="75"/>
      <c r="C23" s="60">
        <f>'[6]Республика Алтай'!CD4</f>
        <v>0</v>
      </c>
      <c r="D23" s="60">
        <f>'[6]Республика Алтай'!CE4</f>
        <v>3</v>
      </c>
      <c r="E23" s="61">
        <f t="shared" si="0"/>
        <v>-100</v>
      </c>
    </row>
    <row r="24" spans="1:5" s="31" customFormat="1" ht="20.25" customHeight="1" x14ac:dyDescent="0.2">
      <c r="A24" s="75" t="s">
        <v>302</v>
      </c>
      <c r="B24" s="75"/>
      <c r="C24" s="60">
        <f>'[6]Республика Алтай'!CF4</f>
        <v>0</v>
      </c>
      <c r="D24" s="60">
        <f>'[6]Республика Алтай'!CG4</f>
        <v>0</v>
      </c>
      <c r="E24" s="61" t="s">
        <v>329</v>
      </c>
    </row>
    <row r="25" spans="1:5" s="31" customFormat="1" ht="20.25" customHeight="1" x14ac:dyDescent="0.2">
      <c r="A25" s="77" t="s">
        <v>303</v>
      </c>
      <c r="B25" s="78"/>
      <c r="C25" s="60">
        <f>'[6]Республика Алтай'!CJ4</f>
        <v>1</v>
      </c>
      <c r="D25" s="60">
        <f>'[6]Республика Алтай'!CK4</f>
        <v>1</v>
      </c>
      <c r="E25" s="61">
        <f t="shared" si="0"/>
        <v>0</v>
      </c>
    </row>
    <row r="26" spans="1:5" s="31" customFormat="1" ht="20.25" customHeight="1" x14ac:dyDescent="0.2">
      <c r="A26" s="77" t="s">
        <v>304</v>
      </c>
      <c r="B26" s="78"/>
      <c r="C26" s="60">
        <f>'[6]Республика Алтай'!CH4</f>
        <v>0</v>
      </c>
      <c r="D26" s="60">
        <f>'[6]Республика Алтай'!CI4</f>
        <v>0</v>
      </c>
      <c r="E26" s="61" t="s">
        <v>329</v>
      </c>
    </row>
    <row r="27" spans="1:5" s="31" customFormat="1" ht="20.25" customHeight="1" x14ac:dyDescent="0.2">
      <c r="A27" s="65"/>
      <c r="B27" s="65"/>
      <c r="C27" s="65"/>
      <c r="D27" s="65"/>
      <c r="E27" s="65"/>
    </row>
    <row r="28" spans="1:5" s="31" customFormat="1" ht="20.25" customHeight="1" x14ac:dyDescent="0.2">
      <c r="A28" s="75" t="s">
        <v>305</v>
      </c>
      <c r="B28" s="75"/>
      <c r="C28" s="60">
        <f>'[6]Республика Алтай'!CL4</f>
        <v>0</v>
      </c>
      <c r="D28" s="60">
        <f>'[6]Республика Алтай'!CM4</f>
        <v>2</v>
      </c>
      <c r="E28" s="61">
        <f t="shared" ref="E28:E30" si="2">C28*100/D28-100</f>
        <v>-100</v>
      </c>
    </row>
    <row r="29" spans="1:5" s="31" customFormat="1" ht="20.25" customHeight="1" x14ac:dyDescent="0.2">
      <c r="A29" s="77" t="s">
        <v>306</v>
      </c>
      <c r="B29" s="78"/>
      <c r="C29" s="60">
        <f>'[6]Республика Алтай'!CN4</f>
        <v>11</v>
      </c>
      <c r="D29" s="60">
        <f>'[6]Республика Алтай'!CO4</f>
        <v>2</v>
      </c>
      <c r="E29" s="61">
        <f t="shared" si="2"/>
        <v>450</v>
      </c>
    </row>
    <row r="30" spans="1:5" s="31" customFormat="1" ht="20.25" customHeight="1" x14ac:dyDescent="0.2">
      <c r="A30" s="77" t="s">
        <v>307</v>
      </c>
      <c r="B30" s="78"/>
      <c r="C30" s="60">
        <f>'[6]Республика Алтай'!CP4</f>
        <v>8</v>
      </c>
      <c r="D30" s="60">
        <f>'[6]Республика Алтай'!CQ4</f>
        <v>4</v>
      </c>
      <c r="E30" s="61">
        <f t="shared" si="2"/>
        <v>100</v>
      </c>
    </row>
    <row r="31" spans="1:5" s="31" customFormat="1" ht="20.25" customHeight="1" x14ac:dyDescent="0.2">
      <c r="A31" s="75" t="s">
        <v>308</v>
      </c>
      <c r="B31" s="75"/>
      <c r="C31" s="60">
        <f>'[6]Республика Алтай'!CR4</f>
        <v>0</v>
      </c>
      <c r="D31" s="60">
        <f>'[6]Республика Алтай'!CS4</f>
        <v>0</v>
      </c>
      <c r="E31" s="61" t="s">
        <v>329</v>
      </c>
    </row>
    <row r="32" spans="1:5" s="31" customFormat="1" ht="20.25" customHeight="1" x14ac:dyDescent="0.2">
      <c r="A32" s="77" t="s">
        <v>309</v>
      </c>
      <c r="B32" s="78"/>
      <c r="C32" s="60">
        <f>'[6]Республика Алтай'!CT4</f>
        <v>0</v>
      </c>
      <c r="D32" s="60">
        <f>'[6]Республика Алтай'!CU4</f>
        <v>0</v>
      </c>
      <c r="E32" s="61" t="s">
        <v>329</v>
      </c>
    </row>
    <row r="33" spans="1:5" s="31" customFormat="1" ht="20.25" customHeight="1" x14ac:dyDescent="0.2">
      <c r="A33" s="77" t="s">
        <v>310</v>
      </c>
      <c r="B33" s="78"/>
      <c r="C33" s="60">
        <f>'[6]Республика Алтай'!CX4</f>
        <v>0</v>
      </c>
      <c r="D33" s="60">
        <f>'[6]Республика Алтай'!CY4</f>
        <v>0</v>
      </c>
      <c r="E33" s="61" t="s">
        <v>329</v>
      </c>
    </row>
    <row r="34" spans="1:5" s="31" customFormat="1" ht="20.25" customHeight="1" x14ac:dyDescent="0.2">
      <c r="A34" s="77" t="s">
        <v>311</v>
      </c>
      <c r="B34" s="78"/>
      <c r="C34" s="60">
        <f>'[6]Республика Алтай'!CV4</f>
        <v>0</v>
      </c>
      <c r="D34" s="60">
        <f>'[6]Республика Алтай'!CW4</f>
        <v>0</v>
      </c>
      <c r="E34" s="61" t="s">
        <v>329</v>
      </c>
    </row>
    <row r="35" spans="1:5" s="31" customFormat="1" ht="20.25" customHeight="1" x14ac:dyDescent="0.2">
      <c r="A35" s="65"/>
      <c r="B35" s="65"/>
      <c r="C35" s="65"/>
      <c r="D35" s="65"/>
      <c r="E35" s="65"/>
    </row>
    <row r="36" spans="1:5" s="31" customFormat="1" ht="20.25" customHeight="1" x14ac:dyDescent="0.2">
      <c r="A36" s="75" t="s">
        <v>312</v>
      </c>
      <c r="B36" s="75"/>
      <c r="C36" s="60">
        <f>'[6]Республика Алтай'!CZ4</f>
        <v>0</v>
      </c>
      <c r="D36" s="60">
        <f>'[6]Республика Алтай'!DA4</f>
        <v>0</v>
      </c>
      <c r="E36" s="61" t="s">
        <v>329</v>
      </c>
    </row>
    <row r="37" spans="1:5" s="31" customFormat="1" ht="20.25" customHeight="1" x14ac:dyDescent="0.2">
      <c r="A37" s="75" t="s">
        <v>313</v>
      </c>
      <c r="B37" s="75"/>
      <c r="C37" s="60">
        <f>'[6]Республика Алтай'!DB4</f>
        <v>1</v>
      </c>
      <c r="D37" s="60">
        <f>'[6]Республика Алтай'!DC4</f>
        <v>0</v>
      </c>
      <c r="E37" s="61" t="s">
        <v>329</v>
      </c>
    </row>
    <row r="38" spans="1:5" s="31" customFormat="1" ht="20.25" customHeight="1" x14ac:dyDescent="0.2">
      <c r="A38" s="75" t="s">
        <v>314</v>
      </c>
      <c r="B38" s="75"/>
      <c r="C38" s="60">
        <f>'[6]Республика Алтай'!DD4</f>
        <v>3</v>
      </c>
      <c r="D38" s="60">
        <f>'[6]Республика Алтай'!DE4</f>
        <v>0</v>
      </c>
      <c r="E38" s="61" t="s">
        <v>329</v>
      </c>
    </row>
    <row r="39" spans="1:5" s="31" customFormat="1" ht="20.25" customHeight="1" x14ac:dyDescent="0.2">
      <c r="A39" s="75" t="s">
        <v>315</v>
      </c>
      <c r="B39" s="75"/>
      <c r="C39" s="60">
        <f>'[6]Республика Алтай'!DF4</f>
        <v>0</v>
      </c>
      <c r="D39" s="60">
        <f>'[6]Республика Алтай'!DG4</f>
        <v>0</v>
      </c>
      <c r="E39" s="61" t="s">
        <v>329</v>
      </c>
    </row>
    <row r="40" spans="1:5" s="31" customFormat="1" ht="20.25" customHeight="1" x14ac:dyDescent="0.2">
      <c r="A40" s="75" t="s">
        <v>316</v>
      </c>
      <c r="B40" s="75"/>
      <c r="C40" s="60">
        <f>'[6]Республика Алтай'!DH4</f>
        <v>0</v>
      </c>
      <c r="D40" s="60">
        <f>'[6]Республика Алтай'!DI4</f>
        <v>0</v>
      </c>
      <c r="E40" s="61" t="s">
        <v>329</v>
      </c>
    </row>
    <row r="41" spans="1:5" s="31" customFormat="1" ht="20.25" customHeight="1" x14ac:dyDescent="0.2">
      <c r="A41" s="75" t="s">
        <v>317</v>
      </c>
      <c r="B41" s="75"/>
      <c r="C41" s="60">
        <f>'[6]Республика Алтай'!DL4</f>
        <v>0</v>
      </c>
      <c r="D41" s="60">
        <f>'[6]Республика Алтай'!DM4</f>
        <v>0</v>
      </c>
      <c r="E41" s="61" t="s">
        <v>329</v>
      </c>
    </row>
    <row r="42" spans="1:5" s="31" customFormat="1" ht="20.25" customHeight="1" x14ac:dyDescent="0.2">
      <c r="A42" s="75" t="s">
        <v>318</v>
      </c>
      <c r="B42" s="75"/>
      <c r="C42" s="60">
        <f>'[6]Республика Алтай'!DJ4</f>
        <v>0</v>
      </c>
      <c r="D42" s="60">
        <f>'[6]Республика Алтай'!DK4</f>
        <v>0</v>
      </c>
      <c r="E42" s="61" t="s">
        <v>329</v>
      </c>
    </row>
    <row r="43" spans="1:5" s="31" customFormat="1" ht="20.25" customHeight="1" x14ac:dyDescent="0.2">
      <c r="A43" s="65"/>
      <c r="B43" s="65"/>
      <c r="C43" s="65"/>
      <c r="D43" s="65"/>
      <c r="E43" s="65"/>
    </row>
    <row r="44" spans="1:5" s="31" customFormat="1" ht="20.25" x14ac:dyDescent="0.2">
      <c r="A44" s="75" t="s">
        <v>319</v>
      </c>
      <c r="B44" s="75"/>
      <c r="C44" s="60">
        <f>SUM(C4:C10)</f>
        <v>360</v>
      </c>
      <c r="D44" s="60">
        <f>SUM(D4:D10)</f>
        <v>413</v>
      </c>
      <c r="E44" s="61">
        <f t="shared" si="0"/>
        <v>-12.832929782082331</v>
      </c>
    </row>
    <row r="45" spans="1:5" s="31" customFormat="1" ht="20.25" x14ac:dyDescent="0.2">
      <c r="A45" s="75" t="s">
        <v>320</v>
      </c>
      <c r="B45" s="75"/>
      <c r="C45" s="60">
        <f>SUM(C12:C18)</f>
        <v>63</v>
      </c>
      <c r="D45" s="60">
        <f>SUM(D12:D18)</f>
        <v>55</v>
      </c>
      <c r="E45" s="61">
        <f t="shared" si="0"/>
        <v>14.545454545454547</v>
      </c>
    </row>
    <row r="46" spans="1:5" s="31" customFormat="1" ht="20.25" customHeight="1" x14ac:dyDescent="0.2">
      <c r="A46" s="75" t="s">
        <v>321</v>
      </c>
      <c r="B46" s="75"/>
      <c r="C46" s="60">
        <f>SUM(C20:C26)</f>
        <v>92</v>
      </c>
      <c r="D46" s="60">
        <f>SUM(D20:D26)</f>
        <v>71</v>
      </c>
      <c r="E46" s="61">
        <f t="shared" si="0"/>
        <v>29.577464788732385</v>
      </c>
    </row>
    <row r="47" spans="1:5" s="31" customFormat="1" ht="20.25" customHeight="1" x14ac:dyDescent="0.2">
      <c r="A47" s="75" t="s">
        <v>322</v>
      </c>
      <c r="B47" s="75"/>
      <c r="C47" s="60">
        <f>SUM(C28:C34)</f>
        <v>19</v>
      </c>
      <c r="D47" s="60">
        <f>SUM(D28:D34)</f>
        <v>8</v>
      </c>
      <c r="E47" s="61">
        <f t="shared" si="0"/>
        <v>137.5</v>
      </c>
    </row>
    <row r="48" spans="1:5" s="31" customFormat="1" ht="20.25" customHeight="1" x14ac:dyDescent="0.2">
      <c r="A48" s="75" t="s">
        <v>323</v>
      </c>
      <c r="B48" s="75"/>
      <c r="C48" s="60">
        <f>SUM(C36:C42)</f>
        <v>4</v>
      </c>
      <c r="D48" s="60">
        <f>SUM(D36:D42)</f>
        <v>0</v>
      </c>
      <c r="E48" s="61" t="s">
        <v>329</v>
      </c>
    </row>
    <row r="49" spans="1:5" s="31" customFormat="1" ht="14.25" customHeight="1" x14ac:dyDescent="0.2">
      <c r="A49" s="82"/>
      <c r="B49" s="82"/>
      <c r="C49" s="82"/>
      <c r="D49" s="82"/>
      <c r="E49" s="82"/>
    </row>
    <row r="50" spans="1:5" s="31" customFormat="1" ht="51.75" customHeight="1" x14ac:dyDescent="0.2">
      <c r="A50" s="75" t="s">
        <v>324</v>
      </c>
      <c r="B50" s="75"/>
      <c r="C50" s="60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0</v>
      </c>
      <c r="D50" s="60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0</v>
      </c>
      <c r="E50" s="61" t="s">
        <v>329</v>
      </c>
    </row>
    <row r="51" spans="1:5" s="31" customFormat="1" ht="48.75" customHeight="1" x14ac:dyDescent="0.2">
      <c r="A51" s="77" t="s">
        <v>325</v>
      </c>
      <c r="B51" s="78"/>
      <c r="C51" s="60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0</v>
      </c>
      <c r="D51" s="60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0</v>
      </c>
      <c r="E51" s="61" t="s">
        <v>329</v>
      </c>
    </row>
    <row r="52" spans="1:5" s="31" customFormat="1" ht="7.5" customHeight="1" x14ac:dyDescent="0.2">
      <c r="A52" s="65"/>
      <c r="B52" s="65"/>
      <c r="C52" s="66"/>
      <c r="D52" s="66"/>
      <c r="E52" s="65"/>
    </row>
    <row r="53" spans="1:5" s="31" customFormat="1" ht="15.75" x14ac:dyDescent="0.2">
      <c r="A53" s="83" t="s">
        <v>326</v>
      </c>
      <c r="B53" s="83"/>
      <c r="C53" s="66"/>
      <c r="D53" s="66"/>
      <c r="E53" s="65"/>
    </row>
    <row r="54" spans="1:5" s="31" customFormat="1" ht="15.75" x14ac:dyDescent="0.25">
      <c r="A54" s="67" t="s">
        <v>327</v>
      </c>
      <c r="B54" s="67"/>
      <c r="C54" s="66"/>
      <c r="D54" s="66"/>
      <c r="E54" s="65"/>
    </row>
  </sheetData>
  <mergeCells count="47">
    <mergeCell ref="A48:B48"/>
    <mergeCell ref="A49:E49"/>
    <mergeCell ref="A50:B50"/>
    <mergeCell ref="A51:B51"/>
    <mergeCell ref="A53:B53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69" t="s">
        <v>90</v>
      </c>
      <c r="B3" s="69"/>
      <c r="C3" s="69"/>
      <c r="D3" s="69"/>
      <c r="E3" s="69"/>
    </row>
    <row r="4" spans="1:137" ht="23.25" customHeight="1" x14ac:dyDescent="0.2">
      <c r="A4" s="69" t="str">
        <f>'[1]Республика Алтай'!A1</f>
        <v>январь-февраль 2024</v>
      </c>
      <c r="B4" s="69"/>
      <c r="C4" s="69"/>
      <c r="D4" s="69"/>
      <c r="E4" s="69"/>
    </row>
    <row r="5" spans="1:137" ht="22.15" customHeight="1" x14ac:dyDescent="0.2">
      <c r="A5" s="69" t="str">
        <f>'[1]Республика Алтай'!A4</f>
        <v>Республика Алтай</v>
      </c>
      <c r="B5" s="69"/>
      <c r="C5" s="69"/>
      <c r="D5" s="69"/>
      <c r="E5" s="69"/>
    </row>
    <row r="6" spans="1:137" ht="17.25" customHeight="1" x14ac:dyDescent="0.2">
      <c r="A6" s="57"/>
      <c r="B6" s="57"/>
      <c r="C6" s="57"/>
      <c r="D6" s="58"/>
      <c r="E6" s="57"/>
    </row>
    <row r="7" spans="1:137" ht="30.75" customHeight="1" x14ac:dyDescent="0.2">
      <c r="A7" s="70" t="s">
        <v>91</v>
      </c>
      <c r="B7" s="70"/>
      <c r="C7" s="70"/>
      <c r="D7" s="70"/>
      <c r="E7" s="70"/>
    </row>
    <row r="8" spans="1:137" ht="25.5" customHeight="1" x14ac:dyDescent="0.2">
      <c r="A8" s="71" t="s">
        <v>92</v>
      </c>
      <c r="B8" s="71"/>
      <c r="C8" s="59">
        <v>2024</v>
      </c>
      <c r="D8" s="59">
        <v>2023</v>
      </c>
      <c r="E8" s="59" t="s">
        <v>93</v>
      </c>
    </row>
    <row r="9" spans="1:137" ht="19.5" customHeight="1" x14ac:dyDescent="0.2">
      <c r="A9" s="68" t="s">
        <v>94</v>
      </c>
      <c r="B9" s="68"/>
      <c r="C9" s="60">
        <f>'[1]Республика Алтай'!B4</f>
        <v>6399</v>
      </c>
      <c r="D9" s="60">
        <f>'[1]Республика Алтай'!C4</f>
        <v>5977</v>
      </c>
      <c r="E9" s="61">
        <f t="shared" ref="E9:E14" si="0">C9*100/D9-100</f>
        <v>7.0603981930734534</v>
      </c>
    </row>
    <row r="10" spans="1:137" ht="19.5" customHeight="1" x14ac:dyDescent="0.2">
      <c r="A10" s="68" t="s">
        <v>95</v>
      </c>
      <c r="B10" s="68"/>
      <c r="C10" s="60">
        <f>'[1]Республика Алтай'!D4</f>
        <v>847</v>
      </c>
      <c r="D10" s="60">
        <f>'[1]Республика Алтай'!E4</f>
        <v>703</v>
      </c>
      <c r="E10" s="61">
        <f t="shared" si="0"/>
        <v>20.483641536273112</v>
      </c>
    </row>
    <row r="11" spans="1:137" ht="33" customHeight="1" x14ac:dyDescent="0.2">
      <c r="A11" s="68" t="s">
        <v>96</v>
      </c>
      <c r="B11" s="68"/>
      <c r="C11" s="60">
        <f>'[1]Республика Алтай'!F4</f>
        <v>385</v>
      </c>
      <c r="D11" s="60">
        <f>'[1]Республика Алтай'!G4</f>
        <v>391</v>
      </c>
      <c r="E11" s="61">
        <f t="shared" si="0"/>
        <v>-1.5345268542199477</v>
      </c>
    </row>
    <row r="12" spans="1:137" ht="19.5" customHeight="1" x14ac:dyDescent="0.2">
      <c r="A12" s="68" t="s">
        <v>97</v>
      </c>
      <c r="B12" s="68"/>
      <c r="C12" s="60">
        <f>'[1]Республика Алтай'!H4</f>
        <v>292</v>
      </c>
      <c r="D12" s="60">
        <f>'[1]Республика Алтай'!I4</f>
        <v>466</v>
      </c>
      <c r="E12" s="61">
        <f t="shared" si="0"/>
        <v>-37.339055793991413</v>
      </c>
    </row>
    <row r="13" spans="1:137" ht="35.25" customHeight="1" x14ac:dyDescent="0.2">
      <c r="A13" s="68" t="s">
        <v>98</v>
      </c>
      <c r="B13" s="68"/>
      <c r="C13" s="60">
        <f>'[1]Республика Алтай'!J4</f>
        <v>150</v>
      </c>
      <c r="D13" s="60">
        <f>'[1]Республика Алтай'!K4</f>
        <v>193</v>
      </c>
      <c r="E13" s="61">
        <f t="shared" si="0"/>
        <v>-22.279792746113984</v>
      </c>
    </row>
    <row r="14" spans="1:137" ht="19.5" customHeight="1" x14ac:dyDescent="0.2">
      <c r="A14" s="68" t="s">
        <v>99</v>
      </c>
      <c r="B14" s="68"/>
      <c r="C14" s="60">
        <f>'[1]Республика Алтай'!L4</f>
        <v>1322</v>
      </c>
      <c r="D14" s="60">
        <f>'[1]Республика Алтай'!M4</f>
        <v>1203</v>
      </c>
      <c r="E14" s="61">
        <f t="shared" si="0"/>
        <v>9.8919368246051533</v>
      </c>
    </row>
    <row r="15" spans="1:137" ht="19.5" customHeight="1" x14ac:dyDescent="0.2">
      <c r="A15" s="68" t="s">
        <v>100</v>
      </c>
      <c r="B15" s="68"/>
      <c r="C15" s="60">
        <f>'[1]Республика Алтай'!N4</f>
        <v>634</v>
      </c>
      <c r="D15" s="60">
        <f>'[1]Республика Алтай'!O4</f>
        <v>584</v>
      </c>
      <c r="E15" s="61">
        <f>C15*100/D15-100</f>
        <v>8.5616438356164366</v>
      </c>
    </row>
    <row r="16" spans="1:137" ht="19.5" customHeight="1" x14ac:dyDescent="0.2">
      <c r="A16" s="62"/>
      <c r="B16" s="62" t="s">
        <v>101</v>
      </c>
      <c r="C16" s="63">
        <f>C15/C14*100</f>
        <v>47.957639939485631</v>
      </c>
      <c r="D16" s="63">
        <f>D15/D14*100</f>
        <v>48.545303408146303</v>
      </c>
      <c r="E16" s="64">
        <f>C16*100/D16-100</f>
        <v>-1.2105464945184679</v>
      </c>
    </row>
    <row r="17" spans="1:5" ht="34.5" customHeight="1" x14ac:dyDescent="0.2">
      <c r="A17" s="68" t="s">
        <v>102</v>
      </c>
      <c r="B17" s="68"/>
      <c r="C17" s="60">
        <f>'[1]Республика Алтай'!P4</f>
        <v>141</v>
      </c>
      <c r="D17" s="60">
        <f>'[1]Республика Алтай'!Q4</f>
        <v>135</v>
      </c>
      <c r="E17" s="61">
        <f t="shared" ref="E17:E19" si="1">C17*100/D17-100</f>
        <v>4.4444444444444429</v>
      </c>
    </row>
    <row r="18" spans="1:5" ht="19.5" customHeight="1" x14ac:dyDescent="0.2">
      <c r="A18" s="68" t="s">
        <v>103</v>
      </c>
      <c r="B18" s="68"/>
      <c r="C18" s="60">
        <f>'[1]Республика Алтай'!R4</f>
        <v>168</v>
      </c>
      <c r="D18" s="60">
        <f>'[1]Республика Алтай'!S4</f>
        <v>121</v>
      </c>
      <c r="E18" s="61">
        <f t="shared" si="1"/>
        <v>38.842975206611584</v>
      </c>
    </row>
    <row r="19" spans="1:5" ht="51.75" customHeight="1" x14ac:dyDescent="0.2">
      <c r="A19" s="68" t="s">
        <v>104</v>
      </c>
      <c r="B19" s="68"/>
      <c r="C19" s="60">
        <f>'[1]Республика Алтай'!T4</f>
        <v>16</v>
      </c>
      <c r="D19" s="60">
        <f>'[1]Республика Алтай'!U4</f>
        <v>21</v>
      </c>
      <c r="E19" s="61">
        <f t="shared" si="1"/>
        <v>-23.80952380952381</v>
      </c>
    </row>
    <row r="20" spans="1:5" ht="35.25" customHeight="1" x14ac:dyDescent="0.2">
      <c r="A20" s="68" t="s">
        <v>105</v>
      </c>
      <c r="B20" s="68"/>
      <c r="C20" s="60">
        <f>'[1]Республика Алтай'!V4</f>
        <v>10</v>
      </c>
      <c r="D20" s="60">
        <f>'[1]Республика Алтай'!W4</f>
        <v>21</v>
      </c>
      <c r="E20" s="61">
        <f>C20*100/D20-100</f>
        <v>-52.38095238095238</v>
      </c>
    </row>
    <row r="21" spans="1:5" s="14" customFormat="1" ht="24.75" customHeight="1" x14ac:dyDescent="0.2">
      <c r="A21" s="71" t="s">
        <v>106</v>
      </c>
      <c r="B21" s="71"/>
      <c r="C21" s="71"/>
      <c r="D21" s="71"/>
      <c r="E21" s="71"/>
    </row>
    <row r="22" spans="1:5" ht="25.5" customHeight="1" x14ac:dyDescent="0.2">
      <c r="A22" s="71" t="s">
        <v>92</v>
      </c>
      <c r="B22" s="71"/>
      <c r="C22" s="59">
        <v>2024</v>
      </c>
      <c r="D22" s="59">
        <v>2023</v>
      </c>
      <c r="E22" s="59" t="s">
        <v>93</v>
      </c>
    </row>
    <row r="23" spans="1:5" s="14" customFormat="1" ht="17.25" customHeight="1" x14ac:dyDescent="0.2">
      <c r="A23" s="68" t="s">
        <v>94</v>
      </c>
      <c r="B23" s="68"/>
      <c r="C23" s="60">
        <f>'[1]Республика Алтай'!X4</f>
        <v>2236</v>
      </c>
      <c r="D23" s="60">
        <f>'[1]Республика Алтай'!Y4</f>
        <v>2088</v>
      </c>
      <c r="E23" s="61">
        <f>C23*100/D23-100</f>
        <v>7.0881226053639779</v>
      </c>
    </row>
    <row r="24" spans="1:5" s="14" customFormat="1" ht="17.25" customHeight="1" x14ac:dyDescent="0.2">
      <c r="A24" s="68" t="s">
        <v>95</v>
      </c>
      <c r="B24" s="68"/>
      <c r="C24" s="60">
        <f>'[1]Республика Алтай'!Z4</f>
        <v>357</v>
      </c>
      <c r="D24" s="60">
        <f>'[1]Республика Алтай'!AA4</f>
        <v>311</v>
      </c>
      <c r="E24" s="61">
        <f t="shared" ref="E24:E29" si="2">C24*100/D24-100</f>
        <v>14.79099678456592</v>
      </c>
    </row>
    <row r="25" spans="1:5" s="14" customFormat="1" ht="34.5" customHeight="1" x14ac:dyDescent="0.2">
      <c r="A25" s="68" t="s">
        <v>96</v>
      </c>
      <c r="B25" s="68"/>
      <c r="C25" s="60">
        <f>'[1]Республика Алтай'!AB4</f>
        <v>138</v>
      </c>
      <c r="D25" s="60">
        <f>'[1]Республика Алтай'!AC4</f>
        <v>196</v>
      </c>
      <c r="E25" s="61">
        <f t="shared" si="2"/>
        <v>-29.591836734693871</v>
      </c>
    </row>
    <row r="26" spans="1:5" s="14" customFormat="1" ht="17.25" customHeight="1" x14ac:dyDescent="0.2">
      <c r="A26" s="68" t="s">
        <v>97</v>
      </c>
      <c r="B26" s="68"/>
      <c r="C26" s="60">
        <f>'[1]Республика Алтай'!AD4</f>
        <v>57</v>
      </c>
      <c r="D26" s="60">
        <f>'[1]Республика Алтай'!AE4</f>
        <v>49</v>
      </c>
      <c r="E26" s="61">
        <f t="shared" si="2"/>
        <v>16.326530612244895</v>
      </c>
    </row>
    <row r="27" spans="1:5" s="14" customFormat="1" ht="34.5" customHeight="1" x14ac:dyDescent="0.2">
      <c r="A27" s="68" t="s">
        <v>98</v>
      </c>
      <c r="B27" s="68"/>
      <c r="C27" s="60">
        <f>'[1]Республика Алтай'!AF4</f>
        <v>40</v>
      </c>
      <c r="D27" s="60">
        <f>'[1]Республика Алтай'!AG4</f>
        <v>59</v>
      </c>
      <c r="E27" s="61">
        <f t="shared" si="2"/>
        <v>-32.20338983050847</v>
      </c>
    </row>
    <row r="28" spans="1:5" s="14" customFormat="1" ht="17.25" customHeight="1" x14ac:dyDescent="0.2">
      <c r="A28" s="68" t="s">
        <v>99</v>
      </c>
      <c r="B28" s="68"/>
      <c r="C28" s="60">
        <f>'[1]Республика Алтай'!AH4</f>
        <v>553</v>
      </c>
      <c r="D28" s="60">
        <f>'[1]Республика Алтай'!AI4</f>
        <v>489</v>
      </c>
      <c r="E28" s="61">
        <f t="shared" si="2"/>
        <v>13.087934560327199</v>
      </c>
    </row>
    <row r="29" spans="1:5" s="14" customFormat="1" ht="25.5" customHeight="1" x14ac:dyDescent="0.2">
      <c r="A29" s="68" t="s">
        <v>100</v>
      </c>
      <c r="B29" s="68"/>
      <c r="C29" s="60">
        <f>'[1]Республика Алтай'!AJ4</f>
        <v>139</v>
      </c>
      <c r="D29" s="60">
        <f>'[1]Республика Алтай'!AK4</f>
        <v>140</v>
      </c>
      <c r="E29" s="61">
        <f t="shared" si="2"/>
        <v>-0.7142857142857082</v>
      </c>
    </row>
    <row r="30" spans="1:5" ht="19.5" customHeight="1" x14ac:dyDescent="0.2">
      <c r="A30" s="62"/>
      <c r="B30" s="62" t="s">
        <v>101</v>
      </c>
      <c r="C30" s="63">
        <f>C29/C28*100</f>
        <v>25.135623869801083</v>
      </c>
      <c r="D30" s="63">
        <f>D29/D28*100</f>
        <v>28.629856850715747</v>
      </c>
      <c r="E30" s="64">
        <f>C30*100/D30-100</f>
        <v>-12.204856626194783</v>
      </c>
    </row>
    <row r="31" spans="1:5" s="14" customFormat="1" ht="34.5" customHeight="1" x14ac:dyDescent="0.2">
      <c r="A31" s="68" t="s">
        <v>102</v>
      </c>
      <c r="B31" s="68"/>
      <c r="C31" s="60">
        <f>'[1]Республика Алтай'!AL4</f>
        <v>19</v>
      </c>
      <c r="D31" s="60">
        <f>'[1]Республика Алтай'!AM4</f>
        <v>31</v>
      </c>
      <c r="E31" s="61">
        <f t="shared" ref="E31:E33" si="3">C31*100/D31-100</f>
        <v>-38.70967741935484</v>
      </c>
    </row>
    <row r="32" spans="1:5" s="14" customFormat="1" ht="17.25" customHeight="1" x14ac:dyDescent="0.2">
      <c r="A32" s="68" t="s">
        <v>103</v>
      </c>
      <c r="B32" s="68"/>
      <c r="C32" s="60">
        <f>'[1]Республика Алтай'!AN4</f>
        <v>21</v>
      </c>
      <c r="D32" s="60">
        <f>'[1]Республика Алтай'!AO4</f>
        <v>10</v>
      </c>
      <c r="E32" s="61">
        <f t="shared" si="3"/>
        <v>110</v>
      </c>
    </row>
    <row r="33" spans="1:5" s="14" customFormat="1" ht="45" customHeight="1" x14ac:dyDescent="0.2">
      <c r="A33" s="68" t="s">
        <v>104</v>
      </c>
      <c r="B33" s="68"/>
      <c r="C33" s="60">
        <f>'[1]Республика Алтай'!AP4</f>
        <v>3</v>
      </c>
      <c r="D33" s="60">
        <f>'[1]Республика Алтай'!AQ4</f>
        <v>5</v>
      </c>
      <c r="E33" s="61">
        <f t="shared" si="3"/>
        <v>-40</v>
      </c>
    </row>
    <row r="34" spans="1:5" s="14" customFormat="1" ht="17.25" customHeight="1" x14ac:dyDescent="0.2">
      <c r="A34" s="68" t="s">
        <v>105</v>
      </c>
      <c r="B34" s="68"/>
      <c r="C34" s="60">
        <f>'[1]Республика Алтай'!AR4</f>
        <v>2</v>
      </c>
      <c r="D34" s="60">
        <f>'[1]Республика Алтай'!AS4</f>
        <v>6</v>
      </c>
      <c r="E34" s="61">
        <f>C34*100/D34-100</f>
        <v>-66.666666666666657</v>
      </c>
    </row>
  </sheetData>
  <mergeCells count="29">
    <mergeCell ref="A29:B29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январь-февраль 2024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18.75" customHeight="1" x14ac:dyDescent="0.2">
      <c r="A4" s="68" t="s">
        <v>94</v>
      </c>
      <c r="B4" s="68"/>
      <c r="C4" s="60">
        <f>'[2]Республика Алтай'!B4</f>
        <v>759</v>
      </c>
      <c r="D4" s="60">
        <f>'[2]Республика Алтай'!C4</f>
        <v>702</v>
      </c>
      <c r="E4" s="61">
        <f t="shared" ref="E4:E15" si="0">C4*100/D4-100</f>
        <v>8.1196581196581263</v>
      </c>
    </row>
    <row r="5" spans="1:5" ht="18.75" customHeight="1" x14ac:dyDescent="0.2">
      <c r="A5" s="68" t="s">
        <v>95</v>
      </c>
      <c r="B5" s="68"/>
      <c r="C5" s="60">
        <f>'[2]Республика Алтай'!D4</f>
        <v>51</v>
      </c>
      <c r="D5" s="60">
        <f>'[2]Республика Алтай'!E4</f>
        <v>28</v>
      </c>
      <c r="E5" s="61">
        <f t="shared" si="0"/>
        <v>82.142857142857139</v>
      </c>
    </row>
    <row r="6" spans="1:5" ht="36.75" customHeight="1" x14ac:dyDescent="0.2">
      <c r="A6" s="68" t="s">
        <v>96</v>
      </c>
      <c r="B6" s="68"/>
      <c r="C6" s="60">
        <f>'[2]Республика Алтай'!F4</f>
        <v>45</v>
      </c>
      <c r="D6" s="60">
        <f>'[2]Республика Алтай'!G4</f>
        <v>17</v>
      </c>
      <c r="E6" s="61">
        <f t="shared" si="0"/>
        <v>164.70588235294116</v>
      </c>
    </row>
    <row r="7" spans="1:5" ht="18.75" customHeight="1" x14ac:dyDescent="0.2">
      <c r="A7" s="68" t="s">
        <v>97</v>
      </c>
      <c r="B7" s="68"/>
      <c r="C7" s="60">
        <f>'[2]Республика Алтай'!H4</f>
        <v>30</v>
      </c>
      <c r="D7" s="60">
        <f>'[2]Республика Алтай'!I4</f>
        <v>53</v>
      </c>
      <c r="E7" s="61">
        <f t="shared" si="0"/>
        <v>-43.39622641509434</v>
      </c>
    </row>
    <row r="8" spans="1:5" ht="42" customHeight="1" x14ac:dyDescent="0.2">
      <c r="A8" s="68" t="s">
        <v>98</v>
      </c>
      <c r="B8" s="68"/>
      <c r="C8" s="60">
        <f>'[2]Республика Алтай'!J4</f>
        <v>24</v>
      </c>
      <c r="D8" s="60">
        <f>'[2]Республика Алтай'!K4</f>
        <v>38</v>
      </c>
      <c r="E8" s="61">
        <f t="shared" si="0"/>
        <v>-36.842105263157897</v>
      </c>
    </row>
    <row r="9" spans="1:5" ht="18.75" customHeight="1" x14ac:dyDescent="0.2">
      <c r="A9" s="68" t="s">
        <v>99</v>
      </c>
      <c r="B9" s="68"/>
      <c r="C9" s="60">
        <f>'[2]Республика Алтай'!L4</f>
        <v>202</v>
      </c>
      <c r="D9" s="60">
        <f>'[2]Республика Алтай'!M4</f>
        <v>171</v>
      </c>
      <c r="E9" s="61">
        <f t="shared" si="0"/>
        <v>18.128654970760238</v>
      </c>
    </row>
    <row r="10" spans="1:5" ht="18.75" customHeight="1" x14ac:dyDescent="0.2">
      <c r="A10" s="68" t="s">
        <v>100</v>
      </c>
      <c r="B10" s="68"/>
      <c r="C10" s="60">
        <f>'[2]Республика Алтай'!N4</f>
        <v>95</v>
      </c>
      <c r="D10" s="60">
        <f>'[2]Республика Алтай'!O4</f>
        <v>102</v>
      </c>
      <c r="E10" s="61">
        <f t="shared" si="0"/>
        <v>-6.8627450980392126</v>
      </c>
    </row>
    <row r="11" spans="1:5" ht="19.5" customHeight="1" x14ac:dyDescent="0.2">
      <c r="A11" s="62"/>
      <c r="B11" s="62" t="s">
        <v>101</v>
      </c>
      <c r="C11" s="63">
        <f>C10/C9*100</f>
        <v>47.029702970297024</v>
      </c>
      <c r="D11" s="63">
        <f>D10/D9*100</f>
        <v>59.649122807017541</v>
      </c>
      <c r="E11" s="64">
        <f>C11*100/D11-100</f>
        <v>-21.156086196854986</v>
      </c>
    </row>
    <row r="12" spans="1:5" ht="34.5" customHeight="1" x14ac:dyDescent="0.2">
      <c r="A12" s="68" t="s">
        <v>102</v>
      </c>
      <c r="B12" s="68"/>
      <c r="C12" s="60">
        <f>'[2]Республика Алтай'!P4</f>
        <v>59</v>
      </c>
      <c r="D12" s="60">
        <f>'[2]Республика Алтай'!Q4</f>
        <v>36</v>
      </c>
      <c r="E12" s="61">
        <f t="shared" si="0"/>
        <v>63.888888888888886</v>
      </c>
    </row>
    <row r="13" spans="1:5" ht="33" customHeight="1" x14ac:dyDescent="0.2">
      <c r="A13" s="68" t="s">
        <v>103</v>
      </c>
      <c r="B13" s="68"/>
      <c r="C13" s="60">
        <f>'[2]Республика Алтай'!R4</f>
        <v>39</v>
      </c>
      <c r="D13" s="60">
        <f>'[2]Республика Алтай'!S4</f>
        <v>14</v>
      </c>
      <c r="E13" s="61">
        <f t="shared" si="0"/>
        <v>178.57142857142856</v>
      </c>
    </row>
    <row r="14" spans="1:5" ht="48.75" customHeight="1" x14ac:dyDescent="0.2">
      <c r="A14" s="68" t="s">
        <v>104</v>
      </c>
      <c r="B14" s="68"/>
      <c r="C14" s="60">
        <f>'[2]Республика Алтай'!T4</f>
        <v>8</v>
      </c>
      <c r="D14" s="60">
        <f>'[2]Республика Алтай'!U4</f>
        <v>10</v>
      </c>
      <c r="E14" s="61">
        <f t="shared" si="0"/>
        <v>-20</v>
      </c>
    </row>
    <row r="15" spans="1:5" ht="18" customHeight="1" x14ac:dyDescent="0.2">
      <c r="A15" s="68" t="s">
        <v>105</v>
      </c>
      <c r="B15" s="68"/>
      <c r="C15" s="60">
        <f>'[2]Республика Алтай'!V4</f>
        <v>5</v>
      </c>
      <c r="D15" s="60">
        <f>'[2]Республика Алтай'!W4</f>
        <v>8</v>
      </c>
      <c r="E15" s="61">
        <f t="shared" si="0"/>
        <v>-37.5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январь-февраль 2024</v>
      </c>
      <c r="B1" s="72"/>
      <c r="C1" s="72"/>
      <c r="D1" s="72"/>
      <c r="E1" s="72"/>
    </row>
    <row r="2" spans="1:5" ht="21" customHeight="1" x14ac:dyDescent="0.2">
      <c r="A2" s="69" t="s">
        <v>152</v>
      </c>
      <c r="B2" s="69"/>
      <c r="C2" s="69"/>
      <c r="D2" s="69"/>
      <c r="E2" s="69"/>
    </row>
    <row r="3" spans="1:5" ht="21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19.5" customHeight="1" x14ac:dyDescent="0.2">
      <c r="A4" s="68" t="s">
        <v>94</v>
      </c>
      <c r="B4" s="68"/>
      <c r="C4" s="60">
        <f>'[3]Республика Алтай'!B4</f>
        <v>3128</v>
      </c>
      <c r="D4" s="60">
        <f>'[3]Республика Алтай'!C4</f>
        <v>2895</v>
      </c>
      <c r="E4" s="61">
        <f t="shared" ref="E4:E10" si="0">C4*100/D4-100</f>
        <v>8.0483592400690895</v>
      </c>
    </row>
    <row r="5" spans="1:5" ht="19.5" customHeight="1" x14ac:dyDescent="0.2">
      <c r="A5" s="68" t="s">
        <v>95</v>
      </c>
      <c r="B5" s="68"/>
      <c r="C5" s="60">
        <f>'[3]Республика Алтай'!D4</f>
        <v>411</v>
      </c>
      <c r="D5" s="60">
        <f>'[3]Республика Алтай'!E4</f>
        <v>314</v>
      </c>
      <c r="E5" s="61">
        <f t="shared" si="0"/>
        <v>30.891719745222929</v>
      </c>
    </row>
    <row r="6" spans="1:5" ht="33.75" customHeight="1" x14ac:dyDescent="0.2">
      <c r="A6" s="68" t="s">
        <v>96</v>
      </c>
      <c r="B6" s="68"/>
      <c r="C6" s="60">
        <f>'[3]Республика Алтай'!F4</f>
        <v>164</v>
      </c>
      <c r="D6" s="60">
        <f>'[3]Республика Алтай'!G4</f>
        <v>149</v>
      </c>
      <c r="E6" s="61">
        <f t="shared" si="0"/>
        <v>10.067114093959731</v>
      </c>
    </row>
    <row r="7" spans="1:5" ht="19.5" customHeight="1" x14ac:dyDescent="0.2">
      <c r="A7" s="68" t="s">
        <v>97</v>
      </c>
      <c r="B7" s="68"/>
      <c r="C7" s="60">
        <f>'[3]Республика Алтай'!H4</f>
        <v>197</v>
      </c>
      <c r="D7" s="60">
        <f>'[3]Республика Алтай'!I4</f>
        <v>329</v>
      </c>
      <c r="E7" s="61">
        <f t="shared" si="0"/>
        <v>-40.121580547112465</v>
      </c>
    </row>
    <row r="8" spans="1:5" ht="35.25" customHeight="1" x14ac:dyDescent="0.2">
      <c r="A8" s="68" t="s">
        <v>98</v>
      </c>
      <c r="B8" s="68"/>
      <c r="C8" s="60">
        <f>'[3]Республика Алтай'!J4</f>
        <v>70</v>
      </c>
      <c r="D8" s="60">
        <f>'[3]Республика Алтай'!K4</f>
        <v>77</v>
      </c>
      <c r="E8" s="61">
        <f t="shared" si="0"/>
        <v>-9.0909090909090935</v>
      </c>
    </row>
    <row r="9" spans="1:5" ht="19.5" customHeight="1" x14ac:dyDescent="0.2">
      <c r="A9" s="68" t="s">
        <v>99</v>
      </c>
      <c r="B9" s="68"/>
      <c r="C9" s="60">
        <f>'[3]Республика Алтай'!L4</f>
        <v>523</v>
      </c>
      <c r="D9" s="60">
        <f>'[3]Республика Алтай'!M4</f>
        <v>497</v>
      </c>
      <c r="E9" s="61">
        <f t="shared" si="0"/>
        <v>5.2313883299798789</v>
      </c>
    </row>
    <row r="10" spans="1:5" ht="19.5" customHeight="1" x14ac:dyDescent="0.2">
      <c r="A10" s="68" t="s">
        <v>100</v>
      </c>
      <c r="B10" s="68"/>
      <c r="C10" s="60">
        <f>'[3]Республика Алтай'!N4</f>
        <v>327</v>
      </c>
      <c r="D10" s="60">
        <f>'[3]Республика Алтай'!O4</f>
        <v>274</v>
      </c>
      <c r="E10" s="61">
        <f t="shared" si="0"/>
        <v>19.34306569343066</v>
      </c>
    </row>
    <row r="11" spans="1:5" ht="19.5" customHeight="1" x14ac:dyDescent="0.2">
      <c r="A11" s="62"/>
      <c r="B11" s="62" t="s">
        <v>101</v>
      </c>
      <c r="C11" s="63">
        <f>C10/C9*100</f>
        <v>62.523900573613766</v>
      </c>
      <c r="D11" s="63">
        <f>D10/D9*100</f>
        <v>55.130784708249493</v>
      </c>
      <c r="E11" s="64">
        <f>C11*100/D11-100</f>
        <v>13.410140821481903</v>
      </c>
    </row>
    <row r="12" spans="1:5" ht="32.25" customHeight="1" x14ac:dyDescent="0.2">
      <c r="A12" s="68" t="s">
        <v>102</v>
      </c>
      <c r="B12" s="68"/>
      <c r="C12" s="60">
        <f>'[3]Республика Алтай'!P4</f>
        <v>48</v>
      </c>
      <c r="D12" s="60">
        <f>'[3]Республика Алтай'!Q4</f>
        <v>63</v>
      </c>
      <c r="E12" s="61">
        <f t="shared" ref="E12:E15" si="1">C12*100/D12-100</f>
        <v>-23.80952380952381</v>
      </c>
    </row>
    <row r="13" spans="1:5" ht="19.5" customHeight="1" x14ac:dyDescent="0.2">
      <c r="A13" s="68" t="s">
        <v>103</v>
      </c>
      <c r="B13" s="68"/>
      <c r="C13" s="60">
        <f>'[3]Республика Алтай'!R4</f>
        <v>107</v>
      </c>
      <c r="D13" s="60">
        <f>'[3]Республика Алтай'!S4</f>
        <v>97</v>
      </c>
      <c r="E13" s="61">
        <f t="shared" si="1"/>
        <v>10.30927835051547</v>
      </c>
    </row>
    <row r="14" spans="1:5" ht="48" customHeight="1" x14ac:dyDescent="0.2">
      <c r="A14" s="68" t="s">
        <v>104</v>
      </c>
      <c r="B14" s="68"/>
      <c r="C14" s="60">
        <f>'[3]Республика Алтай'!T4</f>
        <v>5</v>
      </c>
      <c r="D14" s="60">
        <f>'[3]Республика Алтай'!U4</f>
        <v>4</v>
      </c>
      <c r="E14" s="61">
        <f t="shared" si="1"/>
        <v>25</v>
      </c>
    </row>
    <row r="15" spans="1:5" ht="19.5" customHeight="1" x14ac:dyDescent="0.2">
      <c r="A15" s="68" t="s">
        <v>105</v>
      </c>
      <c r="B15" s="68"/>
      <c r="C15" s="60">
        <f>'[3]Республика Алтай'!V4</f>
        <v>3</v>
      </c>
      <c r="D15" s="60">
        <f>'[3]Республика Алтай'!W4</f>
        <v>5</v>
      </c>
      <c r="E15" s="61">
        <f t="shared" si="1"/>
        <v>-40</v>
      </c>
    </row>
    <row r="16" spans="1:5" ht="15.75" x14ac:dyDescent="0.2">
      <c r="A16" s="71" t="s">
        <v>153</v>
      </c>
      <c r="B16" s="71"/>
      <c r="C16" s="71"/>
      <c r="D16" s="71"/>
      <c r="E16" s="71"/>
    </row>
    <row r="17" spans="1:5" ht="25.5" customHeight="1" x14ac:dyDescent="0.2">
      <c r="A17" s="71" t="s">
        <v>92</v>
      </c>
      <c r="B17" s="71"/>
      <c r="C17" s="59">
        <v>2024</v>
      </c>
      <c r="D17" s="59">
        <v>2023</v>
      </c>
      <c r="E17" s="59" t="s">
        <v>93</v>
      </c>
    </row>
    <row r="18" spans="1:5" ht="20.25" x14ac:dyDescent="0.2">
      <c r="A18" s="68" t="s">
        <v>94</v>
      </c>
      <c r="B18" s="68"/>
      <c r="C18" s="60">
        <f>'[3]Республика Алтай'!X4</f>
        <v>256</v>
      </c>
      <c r="D18" s="60">
        <f>'[3]Республика Алтай'!Y4</f>
        <v>213</v>
      </c>
      <c r="E18" s="61">
        <f t="shared" ref="E18:E24" si="2">C18*100/D18-100</f>
        <v>20.187793427230048</v>
      </c>
    </row>
    <row r="19" spans="1:5" ht="20.25" x14ac:dyDescent="0.2">
      <c r="A19" s="68" t="s">
        <v>95</v>
      </c>
      <c r="B19" s="68"/>
      <c r="C19" s="60">
        <f>'[3]Республика Алтай'!Z4</f>
        <v>52</v>
      </c>
      <c r="D19" s="60">
        <f>'[3]Республика Алтай'!AA4</f>
        <v>31</v>
      </c>
      <c r="E19" s="61">
        <f t="shared" si="2"/>
        <v>67.741935483870975</v>
      </c>
    </row>
    <row r="20" spans="1:5" ht="33.75" customHeight="1" x14ac:dyDescent="0.2">
      <c r="A20" s="68" t="s">
        <v>96</v>
      </c>
      <c r="B20" s="68"/>
      <c r="C20" s="60">
        <f>'[3]Республика Алтай'!AB4</f>
        <v>11</v>
      </c>
      <c r="D20" s="60">
        <f>'[3]Республика Алтай'!AC4</f>
        <v>15</v>
      </c>
      <c r="E20" s="61">
        <f t="shared" si="2"/>
        <v>-26.666666666666671</v>
      </c>
    </row>
    <row r="21" spans="1:5" ht="20.25" x14ac:dyDescent="0.2">
      <c r="A21" s="68" t="s">
        <v>97</v>
      </c>
      <c r="B21" s="68"/>
      <c r="C21" s="60">
        <f>'[3]Республика Алтай'!AD4</f>
        <v>86</v>
      </c>
      <c r="D21" s="60">
        <f>'[3]Республика Алтай'!AE4</f>
        <v>93</v>
      </c>
      <c r="E21" s="61">
        <f t="shared" si="2"/>
        <v>-7.5268817204301115</v>
      </c>
    </row>
    <row r="22" spans="1:5" ht="32.25" customHeight="1" x14ac:dyDescent="0.2">
      <c r="A22" s="68" t="s">
        <v>98</v>
      </c>
      <c r="B22" s="68"/>
      <c r="C22" s="60">
        <f>'[3]Республика Алтай'!AF4</f>
        <v>26</v>
      </c>
      <c r="D22" s="60">
        <f>'[3]Республика Алтай'!AG4</f>
        <v>10</v>
      </c>
      <c r="E22" s="61">
        <f t="shared" si="2"/>
        <v>160</v>
      </c>
    </row>
    <row r="23" spans="1:5" ht="20.25" x14ac:dyDescent="0.2">
      <c r="A23" s="68" t="s">
        <v>99</v>
      </c>
      <c r="B23" s="68"/>
      <c r="C23" s="60">
        <f>'[3]Республика Алтай'!AH4</f>
        <v>27</v>
      </c>
      <c r="D23" s="60">
        <f>'[3]Республика Алтай'!AI4</f>
        <v>32</v>
      </c>
      <c r="E23" s="61">
        <f t="shared" si="2"/>
        <v>-15.625</v>
      </c>
    </row>
    <row r="24" spans="1:5" ht="20.25" customHeight="1" x14ac:dyDescent="0.2">
      <c r="A24" s="68" t="s">
        <v>100</v>
      </c>
      <c r="B24" s="68"/>
      <c r="C24" s="60">
        <f>'[3]Республика Алтай'!AJ4</f>
        <v>10</v>
      </c>
      <c r="D24" s="60">
        <f>'[3]Республика Алтай'!AK4</f>
        <v>15</v>
      </c>
      <c r="E24" s="61">
        <f t="shared" si="2"/>
        <v>-33.333333333333329</v>
      </c>
    </row>
    <row r="25" spans="1:5" ht="19.5" customHeight="1" x14ac:dyDescent="0.2">
      <c r="A25" s="62"/>
      <c r="B25" s="62" t="s">
        <v>101</v>
      </c>
      <c r="C25" s="63">
        <f>C24/C23*100</f>
        <v>37.037037037037038</v>
      </c>
      <c r="D25" s="63">
        <f>D24/D23*100</f>
        <v>46.875</v>
      </c>
      <c r="E25" s="64">
        <f>C25*100/D25-100</f>
        <v>-20.987654320987644</v>
      </c>
    </row>
    <row r="26" spans="1:5" ht="34.5" customHeight="1" x14ac:dyDescent="0.2">
      <c r="A26" s="68" t="s">
        <v>102</v>
      </c>
      <c r="B26" s="68"/>
      <c r="C26" s="60">
        <f>'[3]Республика Алтай'!AL4</f>
        <v>2</v>
      </c>
      <c r="D26" s="60">
        <f>'[3]Республика Алтай'!AM4</f>
        <v>1</v>
      </c>
      <c r="E26" s="61">
        <f t="shared" ref="E26:E27" si="3">C26*100/D26-100</f>
        <v>100</v>
      </c>
    </row>
    <row r="27" spans="1:5" ht="20.25" customHeight="1" x14ac:dyDescent="0.2">
      <c r="A27" s="68" t="s">
        <v>103</v>
      </c>
      <c r="B27" s="68"/>
      <c r="C27" s="60">
        <f>'[3]Республика Алтай'!AN4</f>
        <v>10</v>
      </c>
      <c r="D27" s="60">
        <f>'[3]Республика Алтай'!AO4</f>
        <v>6</v>
      </c>
      <c r="E27" s="61">
        <f t="shared" si="3"/>
        <v>66.666666666666657</v>
      </c>
    </row>
    <row r="28" spans="1:5" ht="30.75" customHeight="1" x14ac:dyDescent="0.2">
      <c r="A28" s="68" t="s">
        <v>104</v>
      </c>
      <c r="B28" s="68"/>
      <c r="C28" s="60">
        <f>'[3]Республика Алтай'!AP4</f>
        <v>1</v>
      </c>
      <c r="D28" s="60">
        <f>'[3]Республика Алтай'!AQ4</f>
        <v>0</v>
      </c>
      <c r="E28" s="61" t="s">
        <v>329</v>
      </c>
    </row>
    <row r="29" spans="1:5" ht="20.25" x14ac:dyDescent="0.2">
      <c r="A29" s="68" t="s">
        <v>105</v>
      </c>
      <c r="B29" s="68"/>
      <c r="C29" s="60">
        <f>'[3]Республика Алтай'!AR4</f>
        <v>1</v>
      </c>
      <c r="D29" s="60">
        <f>'[3]Республика Алтай'!AS4</f>
        <v>0</v>
      </c>
      <c r="E29" s="61" t="s">
        <v>329</v>
      </c>
    </row>
    <row r="30" spans="1:5" ht="15.75" x14ac:dyDescent="0.2">
      <c r="A30" s="71" t="s">
        <v>154</v>
      </c>
      <c r="B30" s="71"/>
      <c r="C30" s="71"/>
      <c r="D30" s="71"/>
      <c r="E30" s="71"/>
    </row>
    <row r="31" spans="1:5" ht="15.75" x14ac:dyDescent="0.2">
      <c r="A31" s="71" t="s">
        <v>92</v>
      </c>
      <c r="B31" s="71"/>
      <c r="C31" s="59">
        <v>2024</v>
      </c>
      <c r="D31" s="59">
        <v>2023</v>
      </c>
      <c r="E31" s="59" t="s">
        <v>93</v>
      </c>
    </row>
    <row r="32" spans="1:5" ht="20.25" x14ac:dyDescent="0.2">
      <c r="A32" s="68" t="s">
        <v>94</v>
      </c>
      <c r="B32" s="68"/>
      <c r="C32" s="60">
        <f>'[3]Республика Алтай'!AT4</f>
        <v>661</v>
      </c>
      <c r="D32" s="60">
        <f>'[3]Республика Алтай'!AU4</f>
        <v>512</v>
      </c>
      <c r="E32" s="61">
        <f t="shared" ref="E32:E38" si="4">C32*100/D32-100</f>
        <v>29.1015625</v>
      </c>
    </row>
    <row r="33" spans="1:5" ht="20.25" x14ac:dyDescent="0.2">
      <c r="A33" s="68" t="s">
        <v>95</v>
      </c>
      <c r="B33" s="68"/>
      <c r="C33" s="60">
        <f>'[3]Республика Алтай'!AV4</f>
        <v>52</v>
      </c>
      <c r="D33" s="60">
        <f>'[3]Республика Алтай'!AW4</f>
        <v>53</v>
      </c>
      <c r="E33" s="61">
        <f t="shared" si="4"/>
        <v>-1.8867924528301927</v>
      </c>
    </row>
    <row r="34" spans="1:5" ht="30" customHeight="1" x14ac:dyDescent="0.2">
      <c r="A34" s="68" t="s">
        <v>96</v>
      </c>
      <c r="B34" s="68"/>
      <c r="C34" s="60">
        <f>'[3]Республика Алтай'!AX4</f>
        <v>27</v>
      </c>
      <c r="D34" s="60">
        <f>'[3]Республика Алтай'!AY4</f>
        <v>24</v>
      </c>
      <c r="E34" s="61">
        <f t="shared" si="4"/>
        <v>12.5</v>
      </c>
    </row>
    <row r="35" spans="1:5" ht="20.25" x14ac:dyDescent="0.2">
      <c r="A35" s="68" t="s">
        <v>97</v>
      </c>
      <c r="B35" s="68"/>
      <c r="C35" s="60">
        <f>'[3]Республика Алтай'!AZ4</f>
        <v>36</v>
      </c>
      <c r="D35" s="60">
        <f>'[3]Республика Алтай'!BA4</f>
        <v>38</v>
      </c>
      <c r="E35" s="61">
        <f t="shared" si="4"/>
        <v>-5.2631578947368354</v>
      </c>
    </row>
    <row r="36" spans="1:5" ht="33.75" customHeight="1" x14ac:dyDescent="0.2">
      <c r="A36" s="68" t="s">
        <v>98</v>
      </c>
      <c r="B36" s="68"/>
      <c r="C36" s="60">
        <f>'[3]Республика Алтай'!BB4</f>
        <v>12</v>
      </c>
      <c r="D36" s="60">
        <f>'[3]Республика Алтай'!BC4</f>
        <v>12</v>
      </c>
      <c r="E36" s="61">
        <f t="shared" si="4"/>
        <v>0</v>
      </c>
    </row>
    <row r="37" spans="1:5" ht="20.25" x14ac:dyDescent="0.2">
      <c r="A37" s="68" t="s">
        <v>99</v>
      </c>
      <c r="B37" s="68"/>
      <c r="C37" s="60">
        <f>'[3]Республика Алтай'!BD4</f>
        <v>240</v>
      </c>
      <c r="D37" s="60">
        <f>'[3]Республика Алтай'!BE4</f>
        <v>176</v>
      </c>
      <c r="E37" s="61">
        <f t="shared" si="4"/>
        <v>36.363636363636374</v>
      </c>
    </row>
    <row r="38" spans="1:5" ht="20.25" customHeight="1" x14ac:dyDescent="0.2">
      <c r="A38" s="68" t="s">
        <v>100</v>
      </c>
      <c r="B38" s="68"/>
      <c r="C38" s="60">
        <f>'[3]Республика Алтай'!BF4</f>
        <v>131</v>
      </c>
      <c r="D38" s="60">
        <f>'[3]Республика Алтай'!BG4</f>
        <v>104</v>
      </c>
      <c r="E38" s="61">
        <f t="shared" si="4"/>
        <v>25.961538461538467</v>
      </c>
    </row>
    <row r="39" spans="1:5" ht="19.5" customHeight="1" x14ac:dyDescent="0.2">
      <c r="A39" s="62"/>
      <c r="B39" s="62" t="s">
        <v>101</v>
      </c>
      <c r="C39" s="63">
        <f>C38/C37*100</f>
        <v>54.583333333333329</v>
      </c>
      <c r="D39" s="63">
        <f>D38/D37*100</f>
        <v>59.090909090909093</v>
      </c>
      <c r="E39" s="64">
        <f>C39*100/D39-100</f>
        <v>-7.6282051282051384</v>
      </c>
    </row>
    <row r="40" spans="1:5" ht="32.25" customHeight="1" x14ac:dyDescent="0.2">
      <c r="A40" s="68" t="s">
        <v>102</v>
      </c>
      <c r="B40" s="68"/>
      <c r="C40" s="60">
        <f>'[3]Республика Алтай'!BH4</f>
        <v>19</v>
      </c>
      <c r="D40" s="60">
        <f>'[3]Республика Алтай'!BI4</f>
        <v>23</v>
      </c>
      <c r="E40" s="61">
        <f t="shared" ref="E40:E43" si="5">C40*100/D40-100</f>
        <v>-17.391304347826093</v>
      </c>
    </row>
    <row r="41" spans="1:5" ht="20.25" customHeight="1" x14ac:dyDescent="0.2">
      <c r="A41" s="68" t="s">
        <v>103</v>
      </c>
      <c r="B41" s="68"/>
      <c r="C41" s="60">
        <f>'[3]Республика Алтай'!BJ4</f>
        <v>33</v>
      </c>
      <c r="D41" s="60">
        <f>'[3]Республика Алтай'!BK4</f>
        <v>23</v>
      </c>
      <c r="E41" s="61">
        <f t="shared" si="5"/>
        <v>43.478260869565219</v>
      </c>
    </row>
    <row r="42" spans="1:5" ht="34.5" customHeight="1" x14ac:dyDescent="0.2">
      <c r="A42" s="68" t="s">
        <v>104</v>
      </c>
      <c r="B42" s="68"/>
      <c r="C42" s="60">
        <f>'[3]Республика Алтай'!BL4</f>
        <v>0</v>
      </c>
      <c r="D42" s="60">
        <f>'[3]Республика Алтай'!BM4</f>
        <v>1</v>
      </c>
      <c r="E42" s="61">
        <f t="shared" si="5"/>
        <v>-100</v>
      </c>
    </row>
    <row r="43" spans="1:5" ht="20.25" x14ac:dyDescent="0.2">
      <c r="A43" s="68" t="s">
        <v>105</v>
      </c>
      <c r="B43" s="68"/>
      <c r="C43" s="60">
        <f>'[3]Республика Алтай'!BN4</f>
        <v>0</v>
      </c>
      <c r="D43" s="60">
        <f>'[3]Республика Алтай'!BO4</f>
        <v>1</v>
      </c>
      <c r="E43" s="61">
        <f t="shared" si="5"/>
        <v>-100</v>
      </c>
    </row>
  </sheetData>
  <mergeCells count="40"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январь-февраль 2024</v>
      </c>
      <c r="B1" s="74"/>
      <c r="C1" s="74"/>
      <c r="D1" s="74"/>
      <c r="E1" s="74"/>
    </row>
    <row r="2" spans="1:5" ht="15.75" customHeight="1" x14ac:dyDescent="0.2">
      <c r="A2" s="71" t="s">
        <v>177</v>
      </c>
      <c r="B2" s="71"/>
      <c r="C2" s="71"/>
      <c r="D2" s="71"/>
      <c r="E2" s="71"/>
    </row>
    <row r="3" spans="1:5" ht="25.5" customHeight="1" x14ac:dyDescent="0.2">
      <c r="A3" s="71" t="s">
        <v>92</v>
      </c>
      <c r="B3" s="71"/>
      <c r="C3" s="59">
        <v>2024</v>
      </c>
      <c r="D3" s="59">
        <v>2023</v>
      </c>
      <c r="E3" s="59" t="s">
        <v>93</v>
      </c>
    </row>
    <row r="4" spans="1:5" ht="20.25" x14ac:dyDescent="0.2">
      <c r="A4" s="68" t="s">
        <v>94</v>
      </c>
      <c r="B4" s="68"/>
      <c r="C4" s="60">
        <f>'[4]Республика Алтай'!B4</f>
        <v>1318</v>
      </c>
      <c r="D4" s="60">
        <f>'[4]Республика Алтай'!C4</f>
        <v>1089</v>
      </c>
      <c r="E4" s="61">
        <f t="shared" ref="E4:E10" si="0">C4*100/D4-100</f>
        <v>21.02846648301194</v>
      </c>
    </row>
    <row r="5" spans="1:5" ht="20.25" x14ac:dyDescent="0.2">
      <c r="A5" s="68" t="s">
        <v>95</v>
      </c>
      <c r="B5" s="68"/>
      <c r="C5" s="60">
        <f>'[4]Республика Алтай'!D4</f>
        <v>169</v>
      </c>
      <c r="D5" s="60">
        <f>'[4]Республика Алтай'!E4</f>
        <v>132</v>
      </c>
      <c r="E5" s="61">
        <f t="shared" si="0"/>
        <v>28.030303030303031</v>
      </c>
    </row>
    <row r="6" spans="1:5" ht="32.25" customHeight="1" x14ac:dyDescent="0.2">
      <c r="A6" s="68" t="s">
        <v>96</v>
      </c>
      <c r="B6" s="68"/>
      <c r="C6" s="60">
        <f>'[4]Республика Алтай'!F4</f>
        <v>72</v>
      </c>
      <c r="D6" s="60">
        <f>'[4]Республика Алтай'!G4</f>
        <v>87</v>
      </c>
      <c r="E6" s="61">
        <f t="shared" si="0"/>
        <v>-17.241379310344826</v>
      </c>
    </row>
    <row r="7" spans="1:5" ht="20.25" x14ac:dyDescent="0.2">
      <c r="A7" s="68" t="s">
        <v>97</v>
      </c>
      <c r="B7" s="68"/>
      <c r="C7" s="60">
        <f>'[4]Республика Алтай'!H4</f>
        <v>11</v>
      </c>
      <c r="D7" s="60">
        <f>'[4]Республика Алтай'!I4</f>
        <v>7</v>
      </c>
      <c r="E7" s="61">
        <f t="shared" si="0"/>
        <v>57.142857142857139</v>
      </c>
    </row>
    <row r="8" spans="1:5" ht="30" customHeight="1" x14ac:dyDescent="0.2">
      <c r="A8" s="68" t="s">
        <v>98</v>
      </c>
      <c r="B8" s="68"/>
      <c r="C8" s="60">
        <f>'[4]Республика Алтай'!J4</f>
        <v>7</v>
      </c>
      <c r="D8" s="60">
        <f>'[4]Республика Алтай'!K4</f>
        <v>15</v>
      </c>
      <c r="E8" s="61">
        <f t="shared" si="0"/>
        <v>-53.333333333333336</v>
      </c>
    </row>
    <row r="9" spans="1:5" ht="20.25" x14ac:dyDescent="0.2">
      <c r="A9" s="68" t="s">
        <v>99</v>
      </c>
      <c r="B9" s="68"/>
      <c r="C9" s="60">
        <f>'[4]Республика Алтай'!L4</f>
        <v>292</v>
      </c>
      <c r="D9" s="60">
        <f>'[4]Республика Алтай'!M4</f>
        <v>216</v>
      </c>
      <c r="E9" s="61">
        <f t="shared" si="0"/>
        <v>35.18518518518519</v>
      </c>
    </row>
    <row r="10" spans="1:5" ht="20.25" customHeight="1" x14ac:dyDescent="0.2">
      <c r="A10" s="68" t="s">
        <v>100</v>
      </c>
      <c r="B10" s="68"/>
      <c r="C10" s="60">
        <f>'[4]Республика Алтай'!N4</f>
        <v>91</v>
      </c>
      <c r="D10" s="60">
        <f>'[4]Республика Алтай'!O4</f>
        <v>41</v>
      </c>
      <c r="E10" s="61">
        <f t="shared" si="0"/>
        <v>121.95121951219511</v>
      </c>
    </row>
    <row r="11" spans="1:5" ht="19.5" customHeight="1" x14ac:dyDescent="0.2">
      <c r="A11" s="62"/>
      <c r="B11" s="62" t="s">
        <v>101</v>
      </c>
      <c r="C11" s="63">
        <f>C10/C9*100</f>
        <v>31.164383561643838</v>
      </c>
      <c r="D11" s="63">
        <f>D10/D9*100</f>
        <v>18.981481481481481</v>
      </c>
      <c r="E11" s="64">
        <f>C11*100/D11-100</f>
        <v>64.183093885733399</v>
      </c>
    </row>
    <row r="12" spans="1:5" ht="32.25" customHeight="1" x14ac:dyDescent="0.2">
      <c r="A12" s="68" t="s">
        <v>102</v>
      </c>
      <c r="B12" s="68"/>
      <c r="C12" s="60">
        <f>'[4]Республика Алтай'!P4</f>
        <v>10</v>
      </c>
      <c r="D12" s="60">
        <f>'[4]Республика Алтай'!Q4</f>
        <v>17</v>
      </c>
      <c r="E12" s="61">
        <f t="shared" ref="E12:E13" si="1">C12*100/D12-100</f>
        <v>-41.176470588235297</v>
      </c>
    </row>
    <row r="13" spans="1:5" ht="20.25" customHeight="1" x14ac:dyDescent="0.2">
      <c r="A13" s="68" t="s">
        <v>103</v>
      </c>
      <c r="B13" s="68"/>
      <c r="C13" s="60">
        <f>'[4]Республика Алтай'!R4</f>
        <v>17</v>
      </c>
      <c r="D13" s="60">
        <f>'[4]Республика Алтай'!S4</f>
        <v>3</v>
      </c>
      <c r="E13" s="61">
        <f t="shared" si="1"/>
        <v>466.66666666666663</v>
      </c>
    </row>
    <row r="14" spans="1:5" ht="49.5" customHeight="1" x14ac:dyDescent="0.2">
      <c r="A14" s="68" t="s">
        <v>104</v>
      </c>
      <c r="B14" s="68"/>
      <c r="C14" s="60">
        <f>'[4]Республика Алтай'!T4</f>
        <v>0</v>
      </c>
      <c r="D14" s="60">
        <f>'[4]Республика Алтай'!U4</f>
        <v>0</v>
      </c>
      <c r="E14" s="61" t="s">
        <v>329</v>
      </c>
    </row>
    <row r="15" spans="1:5" ht="20.25" x14ac:dyDescent="0.2">
      <c r="A15" s="68" t="s">
        <v>105</v>
      </c>
      <c r="B15" s="68"/>
      <c r="C15" s="60">
        <f>'[4]Республика Алтай'!V4</f>
        <v>0</v>
      </c>
      <c r="D15" s="60">
        <f>'[4]Республика Алтай'!W4</f>
        <v>0</v>
      </c>
      <c r="E15" s="61" t="s">
        <v>329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71" t="s">
        <v>178</v>
      </c>
      <c r="B17" s="71"/>
      <c r="C17" s="71"/>
      <c r="D17" s="71"/>
      <c r="E17" s="71"/>
    </row>
    <row r="18" spans="1:5" ht="25.5" customHeight="1" x14ac:dyDescent="0.2">
      <c r="A18" s="71" t="s">
        <v>92</v>
      </c>
      <c r="B18" s="71"/>
      <c r="C18" s="59">
        <v>2024</v>
      </c>
      <c r="D18" s="59">
        <v>2023</v>
      </c>
      <c r="E18" s="59" t="s">
        <v>93</v>
      </c>
    </row>
    <row r="19" spans="1:5" ht="17.25" customHeight="1" x14ac:dyDescent="0.2">
      <c r="A19" s="68" t="s">
        <v>94</v>
      </c>
      <c r="B19" s="68"/>
      <c r="C19" s="60">
        <f>'[4]Республика Алтай'!X4</f>
        <v>1323</v>
      </c>
      <c r="D19" s="60">
        <f>'[4]Республика Алтай'!Y4</f>
        <v>1292</v>
      </c>
      <c r="E19" s="61">
        <f t="shared" ref="E19:E25" si="2">C19*100/D19-100</f>
        <v>2.3993808049535659</v>
      </c>
    </row>
    <row r="20" spans="1:5" ht="17.25" customHeight="1" x14ac:dyDescent="0.2">
      <c r="A20" s="68" t="s">
        <v>95</v>
      </c>
      <c r="B20" s="68"/>
      <c r="C20" s="60">
        <f>'[4]Республика Алтай'!Z4</f>
        <v>129</v>
      </c>
      <c r="D20" s="60">
        <f>'[4]Республика Алтай'!AA4</f>
        <v>103</v>
      </c>
      <c r="E20" s="61">
        <f t="shared" si="2"/>
        <v>25.242718446601941</v>
      </c>
    </row>
    <row r="21" spans="1:5" ht="30" customHeight="1" x14ac:dyDescent="0.2">
      <c r="A21" s="68" t="s">
        <v>96</v>
      </c>
      <c r="B21" s="68"/>
      <c r="C21" s="60">
        <f>'[4]Республика Алтай'!AB4</f>
        <v>50</v>
      </c>
      <c r="D21" s="60">
        <f>'[4]Республика Алтай'!AC4</f>
        <v>50</v>
      </c>
      <c r="E21" s="61">
        <f t="shared" si="2"/>
        <v>0</v>
      </c>
    </row>
    <row r="22" spans="1:5" ht="26.25" customHeight="1" x14ac:dyDescent="0.2">
      <c r="A22" s="68" t="s">
        <v>97</v>
      </c>
      <c r="B22" s="68"/>
      <c r="C22" s="60">
        <f>'[4]Республика Алтай'!AD4</f>
        <v>81</v>
      </c>
      <c r="D22" s="60">
        <f>'[4]Республика Алтай'!AE4</f>
        <v>103</v>
      </c>
      <c r="E22" s="61">
        <f t="shared" si="2"/>
        <v>-21.359223300970868</v>
      </c>
    </row>
    <row r="23" spans="1:5" ht="31.5" customHeight="1" x14ac:dyDescent="0.2">
      <c r="A23" s="68" t="s">
        <v>98</v>
      </c>
      <c r="B23" s="68"/>
      <c r="C23" s="60">
        <f>'[4]Республика Алтай'!AF4</f>
        <v>17</v>
      </c>
      <c r="D23" s="60">
        <f>'[4]Республика Алтай'!AG4</f>
        <v>31</v>
      </c>
      <c r="E23" s="61">
        <f t="shared" si="2"/>
        <v>-45.161290322580648</v>
      </c>
    </row>
    <row r="24" spans="1:5" ht="18" customHeight="1" x14ac:dyDescent="0.2">
      <c r="A24" s="68" t="s">
        <v>99</v>
      </c>
      <c r="B24" s="68"/>
      <c r="C24" s="60">
        <f>'[4]Республика Алтай'!AH4</f>
        <v>266</v>
      </c>
      <c r="D24" s="60">
        <f>'[4]Республика Алтай'!AI4</f>
        <v>256</v>
      </c>
      <c r="E24" s="61">
        <f t="shared" si="2"/>
        <v>3.90625</v>
      </c>
    </row>
    <row r="25" spans="1:5" ht="18" customHeight="1" x14ac:dyDescent="0.2">
      <c r="A25" s="68" t="s">
        <v>100</v>
      </c>
      <c r="B25" s="68"/>
      <c r="C25" s="60">
        <f>'[4]Республика Алтай'!AJ4</f>
        <v>149</v>
      </c>
      <c r="D25" s="60">
        <f>'[4]Республика Алтай'!AK4</f>
        <v>139</v>
      </c>
      <c r="E25" s="61">
        <f t="shared" si="2"/>
        <v>7.1942446043165518</v>
      </c>
    </row>
    <row r="26" spans="1:5" ht="19.5" customHeight="1" x14ac:dyDescent="0.2">
      <c r="A26" s="62"/>
      <c r="B26" s="62" t="s">
        <v>101</v>
      </c>
      <c r="C26" s="63">
        <f>C25/C24*100</f>
        <v>56.015037593984964</v>
      </c>
      <c r="D26" s="63">
        <f>D25/D24*100</f>
        <v>54.296875</v>
      </c>
      <c r="E26" s="64">
        <f>C26*100/D26-100</f>
        <v>3.1643857846054004</v>
      </c>
    </row>
    <row r="27" spans="1:5" ht="33.75" customHeight="1" x14ac:dyDescent="0.2">
      <c r="A27" s="68" t="s">
        <v>102</v>
      </c>
      <c r="B27" s="68"/>
      <c r="C27" s="60">
        <f>'[4]Республика Алтай'!AL4</f>
        <v>10</v>
      </c>
      <c r="D27" s="60">
        <f>'[4]Республика Алтай'!AM4</f>
        <v>11</v>
      </c>
      <c r="E27" s="61">
        <f t="shared" ref="E27:E30" si="3">C27*100/D27-100</f>
        <v>-9.0909090909090935</v>
      </c>
    </row>
    <row r="28" spans="1:5" ht="21.75" customHeight="1" x14ac:dyDescent="0.2">
      <c r="A28" s="68" t="s">
        <v>103</v>
      </c>
      <c r="B28" s="68"/>
      <c r="C28" s="60">
        <f>'[4]Республика Алтай'!AN4</f>
        <v>44</v>
      </c>
      <c r="D28" s="60">
        <f>'[4]Республика Алтай'!AO4</f>
        <v>29</v>
      </c>
      <c r="E28" s="61">
        <f t="shared" si="3"/>
        <v>51.724137931034477</v>
      </c>
    </row>
    <row r="29" spans="1:5" ht="32.25" customHeight="1" x14ac:dyDescent="0.2">
      <c r="A29" s="68" t="s">
        <v>104</v>
      </c>
      <c r="B29" s="68"/>
      <c r="C29" s="60">
        <f>'[4]Республика Алтай'!AP4</f>
        <v>2</v>
      </c>
      <c r="D29" s="60">
        <f>'[4]Республика Алтай'!AQ4</f>
        <v>4</v>
      </c>
      <c r="E29" s="61">
        <f t="shared" si="3"/>
        <v>-50</v>
      </c>
    </row>
    <row r="30" spans="1:5" ht="24.75" customHeight="1" x14ac:dyDescent="0.2">
      <c r="A30" s="68" t="s">
        <v>105</v>
      </c>
      <c r="B30" s="68"/>
      <c r="C30" s="60">
        <f>'[4]Республика Алтай'!AR4</f>
        <v>2</v>
      </c>
      <c r="D30" s="60">
        <f>'[4]Республика Алтай'!AS4</f>
        <v>5</v>
      </c>
      <c r="E30" s="61">
        <f t="shared" si="3"/>
        <v>-60</v>
      </c>
    </row>
  </sheetData>
  <mergeCells count="28"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21</vt:i4>
      </vt:variant>
    </vt:vector>
  </HeadingPairs>
  <TitlesOfParts>
    <vt:vector size="33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2024-04-02T03:34:07Z</dcterms:modified>
</cp:coreProperties>
</file>