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Статист\Desktop\Езенев\"/>
    </mc:Choice>
  </mc:AlternateContent>
  <bookViews>
    <workbookView xWindow="0" yWindow="0" windowWidth="18600" windowHeight="10590" firstSheet="4" activeTab="12"/>
  </bookViews>
  <sheets>
    <sheet name="Республика Алтай" sheetId="3" state="hidden" r:id="rId1"/>
    <sheet name="Республика Алтай (7)" sheetId="15" state="hidden" r:id="rId2"/>
    <sheet name="Республика Алтай 1" sheetId="16" r:id="rId3"/>
    <sheet name="Республика Алтай (8)" sheetId="17" state="hidden" r:id="rId4"/>
    <sheet name="Республика Алтай 2" sheetId="18" r:id="rId5"/>
    <sheet name="Республика Алтай (9)" sheetId="19" state="hidden" r:id="rId6"/>
    <sheet name="Республика Алтай 3" sheetId="20" r:id="rId7"/>
    <sheet name="Республика Алтай (10)" sheetId="21" state="hidden" r:id="rId8"/>
    <sheet name="Республика Алтай 4" sheetId="22" r:id="rId9"/>
    <sheet name="Республика Алтай (11)" sheetId="23" state="hidden" r:id="rId10"/>
    <sheet name="Республика Алтай 5" sheetId="24" r:id="rId11"/>
    <sheet name="Республика Алтай (12)" sheetId="25" state="hidden" r:id="rId12"/>
    <sheet name="Республика Алтай 6" sheetId="26" r:id="rId13"/>
    <sheet name="Республика Алтай (2)" sheetId="5" state="hidden" r:id="rId14"/>
    <sheet name="Республика Алтай (3)" sheetId="7" state="hidden" r:id="rId15"/>
    <sheet name="Республика Алтай (4)" sheetId="9" state="hidden" r:id="rId16"/>
    <sheet name="Республика Алтай (5)" sheetId="11" state="hidden" r:id="rId17"/>
    <sheet name="Республика Алтай (6)" sheetId="13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2">'Республика Алтай 1'!$A$3:$E$34</definedName>
    <definedName name="_xlnm.Print_Area" localSheetId="4">'Республика Алтай 2'!$A$1:$E$29</definedName>
    <definedName name="_xlnm.Print_Area" localSheetId="6">'Республика Алтай 3'!$A$1:$E$43</definedName>
    <definedName name="_xlnm.Print_Area" localSheetId="8">'Республика Алтай 4'!$A$1:$E$30</definedName>
    <definedName name="_xlnm.Print_Area" localSheetId="10">'Республика Алтай 5'!$A$1:$E$24</definedName>
    <definedName name="_xlnm.Print_Area" localSheetId="12">'Республика Алтай 6'!$A$1:$E$54</definedName>
    <definedName name="Основные_20результаты_20работы_202011_2012_20квартал" localSheetId="2">'Республика Алтай 1'!$A$3:$E$34</definedName>
    <definedName name="Основные_20результаты_20работы_202011_2012_20квартал" localSheetId="4">'Республика Алтай 2'!$A$1:$E$29</definedName>
    <definedName name="Основные_20результаты_20работы_202011_2012_20квартал" localSheetId="6">'Республика Алтай 3'!$A$1:$E$15</definedName>
    <definedName name="Основные_20результаты_20работы_202011_2012_20квартал" localSheetId="8">'Республика Алтай 4'!#REF!</definedName>
    <definedName name="Основные_20результаты_20работы_202011_2012_20квартал" localSheetId="10">'Республика Алтай 5'!#REF!</definedName>
    <definedName name="Основные_20результаты_20работы_202011_2012_20квартал" localSheetId="12">'Республика Алтай 6'!#REF!</definedName>
    <definedName name="Основные_20результаты_20работы_202011_2012_20квартал_1" localSheetId="2">'Республика Алтай 1'!$A$3:$E$34</definedName>
    <definedName name="Основные_20результаты_20работы_202011_2012_20квартал_1" localSheetId="4">'Республика Алтай 2'!$A$1:$E$15</definedName>
    <definedName name="Основные_20результаты_20работы_202011_2012_20квартал_1" localSheetId="6">'Республика Алтай 3'!$A$1:$E$15</definedName>
    <definedName name="Основные_20результаты_20работы_202011_2012_20квартал_2" localSheetId="2">'Республика Алтай 1'!$A$3:$E$34</definedName>
    <definedName name="Основные_20результаты_20работы_202011_2012_20квартал_2" localSheetId="6">'Республика Алтай 3'!$A$1:$E$15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6" l="1"/>
  <c r="C51" i="26"/>
  <c r="D50" i="26"/>
  <c r="C50" i="26"/>
  <c r="E50" i="26" s="1"/>
  <c r="D42" i="26"/>
  <c r="C42" i="26"/>
  <c r="D41" i="26"/>
  <c r="C41" i="26"/>
  <c r="D40" i="26"/>
  <c r="C40" i="26"/>
  <c r="D39" i="26"/>
  <c r="E39" i="26" s="1"/>
  <c r="C39" i="26"/>
  <c r="D38" i="26"/>
  <c r="C38" i="26"/>
  <c r="E38" i="26" s="1"/>
  <c r="D37" i="26"/>
  <c r="C37" i="26"/>
  <c r="E37" i="26" s="1"/>
  <c r="E36" i="26"/>
  <c r="D36" i="26"/>
  <c r="D48" i="26" s="1"/>
  <c r="C36" i="26"/>
  <c r="D34" i="26"/>
  <c r="C34" i="26"/>
  <c r="D33" i="26"/>
  <c r="C33" i="26"/>
  <c r="D32" i="26"/>
  <c r="C32" i="26"/>
  <c r="D31" i="26"/>
  <c r="C31" i="26"/>
  <c r="D30" i="26"/>
  <c r="E30" i="26" s="1"/>
  <c r="C30" i="26"/>
  <c r="D29" i="26"/>
  <c r="C29" i="26"/>
  <c r="E29" i="26" s="1"/>
  <c r="D28" i="26"/>
  <c r="D47" i="26" s="1"/>
  <c r="C28" i="26"/>
  <c r="E28" i="26" s="1"/>
  <c r="D26" i="26"/>
  <c r="C26" i="26"/>
  <c r="D25" i="26"/>
  <c r="C25" i="26"/>
  <c r="E25" i="26" s="1"/>
  <c r="D24" i="26"/>
  <c r="C24" i="26"/>
  <c r="E24" i="26" s="1"/>
  <c r="E23" i="26"/>
  <c r="D23" i="26"/>
  <c r="C23" i="26"/>
  <c r="D22" i="26"/>
  <c r="E22" i="26" s="1"/>
  <c r="C22" i="26"/>
  <c r="D21" i="26"/>
  <c r="C21" i="26"/>
  <c r="E21" i="26" s="1"/>
  <c r="D20" i="26"/>
  <c r="D46" i="26" s="1"/>
  <c r="C20" i="26"/>
  <c r="E20" i="26" s="1"/>
  <c r="D18" i="26"/>
  <c r="C18" i="26"/>
  <c r="D17" i="26"/>
  <c r="C17" i="26"/>
  <c r="E17" i="26" s="1"/>
  <c r="D16" i="26"/>
  <c r="C16" i="26"/>
  <c r="D15" i="26"/>
  <c r="C15" i="26"/>
  <c r="E15" i="26" s="1"/>
  <c r="D14" i="26"/>
  <c r="C14" i="26"/>
  <c r="E14" i="26" s="1"/>
  <c r="E13" i="26"/>
  <c r="D13" i="26"/>
  <c r="C13" i="26"/>
  <c r="D12" i="26"/>
  <c r="D45" i="26" s="1"/>
  <c r="C12" i="26"/>
  <c r="C45" i="26" s="1"/>
  <c r="E45" i="26" s="1"/>
  <c r="D10" i="26"/>
  <c r="C10" i="26"/>
  <c r="E10" i="26" s="1"/>
  <c r="D9" i="26"/>
  <c r="C9" i="26"/>
  <c r="E9" i="26" s="1"/>
  <c r="E8" i="26"/>
  <c r="D8" i="26"/>
  <c r="C8" i="26"/>
  <c r="D7" i="26"/>
  <c r="E7" i="26" s="1"/>
  <c r="C7" i="26"/>
  <c r="D6" i="26"/>
  <c r="C6" i="26"/>
  <c r="E6" i="26" s="1"/>
  <c r="D5" i="26"/>
  <c r="C5" i="26"/>
  <c r="E5" i="26" s="1"/>
  <c r="E4" i="26"/>
  <c r="D4" i="26"/>
  <c r="D44" i="26" s="1"/>
  <c r="C4" i="26"/>
  <c r="E12" i="26" l="1"/>
  <c r="C44" i="26"/>
  <c r="E44" i="26" s="1"/>
  <c r="C47" i="26"/>
  <c r="E47" i="26" s="1"/>
  <c r="C48" i="26"/>
  <c r="E48" i="26" s="1"/>
  <c r="C46" i="26"/>
  <c r="E46" i="26" s="1"/>
  <c r="D24" i="24" l="1"/>
  <c r="C24" i="24"/>
  <c r="E24" i="24" s="1"/>
  <c r="D22" i="24"/>
  <c r="D23" i="24" s="1"/>
  <c r="C22" i="24"/>
  <c r="D21" i="24"/>
  <c r="C21" i="24"/>
  <c r="C23" i="24" s="1"/>
  <c r="D20" i="24"/>
  <c r="C20" i="24"/>
  <c r="E20" i="24" s="1"/>
  <c r="E19" i="24"/>
  <c r="D19" i="24"/>
  <c r="C19" i="24"/>
  <c r="D18" i="24"/>
  <c r="E18" i="24" s="1"/>
  <c r="C18" i="24"/>
  <c r="D15" i="24"/>
  <c r="C15" i="24"/>
  <c r="E15" i="24" s="1"/>
  <c r="D14" i="24"/>
  <c r="C14" i="24"/>
  <c r="E14" i="24" s="1"/>
  <c r="E13" i="24"/>
  <c r="D13" i="24"/>
  <c r="C13" i="24"/>
  <c r="D12" i="24"/>
  <c r="E12" i="24" s="1"/>
  <c r="C12" i="24"/>
  <c r="D11" i="24"/>
  <c r="C11" i="24"/>
  <c r="E11" i="24" s="1"/>
  <c r="E9" i="24"/>
  <c r="D9" i="24"/>
  <c r="D10" i="24" s="1"/>
  <c r="C9" i="24"/>
  <c r="C10" i="24" s="1"/>
  <c r="E10" i="24" s="1"/>
  <c r="D8" i="24"/>
  <c r="C8" i="24"/>
  <c r="E8" i="24" s="1"/>
  <c r="D7" i="24"/>
  <c r="C7" i="24"/>
  <c r="E7" i="24" s="1"/>
  <c r="D6" i="24"/>
  <c r="C6" i="24"/>
  <c r="E6" i="24" s="1"/>
  <c r="E5" i="24"/>
  <c r="D5" i="24"/>
  <c r="C5" i="24"/>
  <c r="D4" i="24"/>
  <c r="C4" i="24"/>
  <c r="E4" i="24" s="1"/>
  <c r="A1" i="24"/>
  <c r="E23" i="24" l="1"/>
  <c r="E22" i="24"/>
  <c r="E21" i="24"/>
  <c r="E30" i="22" l="1"/>
  <c r="D30" i="22"/>
  <c r="C30" i="22"/>
  <c r="D29" i="22"/>
  <c r="E29" i="22" s="1"/>
  <c r="C29" i="22"/>
  <c r="D28" i="22"/>
  <c r="C28" i="22"/>
  <c r="E28" i="22" s="1"/>
  <c r="D27" i="22"/>
  <c r="C27" i="22"/>
  <c r="E27" i="22" s="1"/>
  <c r="D25" i="22"/>
  <c r="D26" i="22" s="1"/>
  <c r="C25" i="22"/>
  <c r="C26" i="22" s="1"/>
  <c r="D24" i="22"/>
  <c r="C24" i="22"/>
  <c r="E24" i="22" s="1"/>
  <c r="D23" i="22"/>
  <c r="C23" i="22"/>
  <c r="E23" i="22" s="1"/>
  <c r="E22" i="22"/>
  <c r="D22" i="22"/>
  <c r="C22" i="22"/>
  <c r="D21" i="22"/>
  <c r="E21" i="22" s="1"/>
  <c r="C21" i="22"/>
  <c r="D20" i="22"/>
  <c r="C20" i="22"/>
  <c r="E20" i="22" s="1"/>
  <c r="D19" i="22"/>
  <c r="C19" i="22"/>
  <c r="E19" i="22" s="1"/>
  <c r="D15" i="22"/>
  <c r="C15" i="22"/>
  <c r="D14" i="22"/>
  <c r="C14" i="22"/>
  <c r="E13" i="22"/>
  <c r="D13" i="22"/>
  <c r="C13" i="22"/>
  <c r="D12" i="22"/>
  <c r="E12" i="22" s="1"/>
  <c r="C12" i="22"/>
  <c r="D11" i="22"/>
  <c r="C11" i="22"/>
  <c r="E11" i="22" s="1"/>
  <c r="D10" i="22"/>
  <c r="C10" i="22"/>
  <c r="E10" i="22" s="1"/>
  <c r="E9" i="22"/>
  <c r="D9" i="22"/>
  <c r="C9" i="22"/>
  <c r="D8" i="22"/>
  <c r="E8" i="22" s="1"/>
  <c r="C8" i="22"/>
  <c r="D7" i="22"/>
  <c r="C7" i="22"/>
  <c r="E7" i="22" s="1"/>
  <c r="D6" i="22"/>
  <c r="C6" i="22"/>
  <c r="E6" i="22" s="1"/>
  <c r="E5" i="22"/>
  <c r="D5" i="22"/>
  <c r="C5" i="22"/>
  <c r="D4" i="22"/>
  <c r="E4" i="22" s="1"/>
  <c r="C4" i="22"/>
  <c r="A1" i="22"/>
  <c r="E26" i="22" l="1"/>
  <c r="E25" i="22"/>
  <c r="D43" i="20" l="1"/>
  <c r="C43" i="20"/>
  <c r="E43" i="20" s="1"/>
  <c r="E42" i="20"/>
  <c r="D42" i="20"/>
  <c r="C42" i="20"/>
  <c r="D41" i="20"/>
  <c r="E41" i="20" s="1"/>
  <c r="C41" i="20"/>
  <c r="D40" i="20"/>
  <c r="C40" i="20"/>
  <c r="E40" i="20" s="1"/>
  <c r="C39" i="20"/>
  <c r="E38" i="20"/>
  <c r="D38" i="20"/>
  <c r="C38" i="20"/>
  <c r="D37" i="20"/>
  <c r="D39" i="20" s="1"/>
  <c r="C37" i="20"/>
  <c r="D36" i="20"/>
  <c r="C36" i="20"/>
  <c r="E36" i="20" s="1"/>
  <c r="D35" i="20"/>
  <c r="C35" i="20"/>
  <c r="E35" i="20" s="1"/>
  <c r="E34" i="20"/>
  <c r="D34" i="20"/>
  <c r="C34" i="20"/>
  <c r="D33" i="20"/>
  <c r="E33" i="20" s="1"/>
  <c r="C33" i="20"/>
  <c r="D32" i="20"/>
  <c r="C32" i="20"/>
  <c r="E32" i="20" s="1"/>
  <c r="D29" i="20"/>
  <c r="C29" i="20"/>
  <c r="D28" i="20"/>
  <c r="C28" i="20"/>
  <c r="D27" i="20"/>
  <c r="C27" i="20"/>
  <c r="E27" i="20" s="1"/>
  <c r="E26" i="20"/>
  <c r="D26" i="20"/>
  <c r="C26" i="20"/>
  <c r="D25" i="20"/>
  <c r="D24" i="20"/>
  <c r="C24" i="20"/>
  <c r="C25" i="20" s="1"/>
  <c r="E25" i="20" s="1"/>
  <c r="D23" i="20"/>
  <c r="C23" i="20"/>
  <c r="E23" i="20" s="1"/>
  <c r="E22" i="20"/>
  <c r="D22" i="20"/>
  <c r="C22" i="20"/>
  <c r="D21" i="20"/>
  <c r="E21" i="20" s="1"/>
  <c r="C21" i="20"/>
  <c r="D20" i="20"/>
  <c r="C20" i="20"/>
  <c r="E20" i="20" s="1"/>
  <c r="D19" i="20"/>
  <c r="C19" i="20"/>
  <c r="E19" i="20" s="1"/>
  <c r="E18" i="20"/>
  <c r="D18" i="20"/>
  <c r="C18" i="20"/>
  <c r="D15" i="20"/>
  <c r="E15" i="20" s="1"/>
  <c r="C15" i="20"/>
  <c r="D14" i="20"/>
  <c r="C14" i="20"/>
  <c r="E14" i="20" s="1"/>
  <c r="D13" i="20"/>
  <c r="C13" i="20"/>
  <c r="E13" i="20" s="1"/>
  <c r="E12" i="20"/>
  <c r="D12" i="20"/>
  <c r="C12" i="20"/>
  <c r="D11" i="20"/>
  <c r="D10" i="20"/>
  <c r="C10" i="20"/>
  <c r="C11" i="20" s="1"/>
  <c r="E11" i="20" s="1"/>
  <c r="D9" i="20"/>
  <c r="C9" i="20"/>
  <c r="E9" i="20" s="1"/>
  <c r="E8" i="20"/>
  <c r="D8" i="20"/>
  <c r="C8" i="20"/>
  <c r="D7" i="20"/>
  <c r="E7" i="20" s="1"/>
  <c r="C7" i="20"/>
  <c r="D6" i="20"/>
  <c r="C6" i="20"/>
  <c r="E6" i="20" s="1"/>
  <c r="D5" i="20"/>
  <c r="C5" i="20"/>
  <c r="E5" i="20" s="1"/>
  <c r="E4" i="20"/>
  <c r="D4" i="20"/>
  <c r="C4" i="20"/>
  <c r="A1" i="20"/>
  <c r="E39" i="20" l="1"/>
  <c r="E37" i="20"/>
  <c r="E10" i="20"/>
  <c r="E24" i="20"/>
  <c r="D15" i="18" l="1"/>
  <c r="E15" i="18" s="1"/>
  <c r="C15" i="18"/>
  <c r="D14" i="18"/>
  <c r="C14" i="18"/>
  <c r="E14" i="18" s="1"/>
  <c r="D13" i="18"/>
  <c r="C13" i="18"/>
  <c r="E13" i="18" s="1"/>
  <c r="E12" i="18"/>
  <c r="D12" i="18"/>
  <c r="C12" i="18"/>
  <c r="D11" i="18"/>
  <c r="D10" i="18"/>
  <c r="C10" i="18"/>
  <c r="C11" i="18" s="1"/>
  <c r="E11" i="18" s="1"/>
  <c r="D9" i="18"/>
  <c r="C9" i="18"/>
  <c r="E9" i="18" s="1"/>
  <c r="E8" i="18"/>
  <c r="D8" i="18"/>
  <c r="C8" i="18"/>
  <c r="D7" i="18"/>
  <c r="E7" i="18" s="1"/>
  <c r="C7" i="18"/>
  <c r="D6" i="18"/>
  <c r="C6" i="18"/>
  <c r="E6" i="18" s="1"/>
  <c r="D5" i="18"/>
  <c r="C5" i="18"/>
  <c r="E5" i="18" s="1"/>
  <c r="E4" i="18"/>
  <c r="D4" i="18"/>
  <c r="C4" i="18"/>
  <c r="A1" i="18"/>
  <c r="E10" i="18" l="1"/>
  <c r="E34" i="16" l="1"/>
  <c r="D34" i="16"/>
  <c r="C34" i="16"/>
  <c r="D33" i="16"/>
  <c r="E33" i="16" s="1"/>
  <c r="C33" i="16"/>
  <c r="D32" i="16"/>
  <c r="C32" i="16"/>
  <c r="E32" i="16" s="1"/>
  <c r="D31" i="16"/>
  <c r="C31" i="16"/>
  <c r="E31" i="16" s="1"/>
  <c r="D29" i="16"/>
  <c r="D30" i="16" s="1"/>
  <c r="C29" i="16"/>
  <c r="C30" i="16" s="1"/>
  <c r="E30" i="16" s="1"/>
  <c r="D28" i="16"/>
  <c r="C28" i="16"/>
  <c r="E28" i="16" s="1"/>
  <c r="D27" i="16"/>
  <c r="C27" i="16"/>
  <c r="E27" i="16" s="1"/>
  <c r="E26" i="16"/>
  <c r="D26" i="16"/>
  <c r="C26" i="16"/>
  <c r="D25" i="16"/>
  <c r="E25" i="16" s="1"/>
  <c r="C25" i="16"/>
  <c r="D24" i="16"/>
  <c r="C24" i="16"/>
  <c r="E24" i="16" s="1"/>
  <c r="D23" i="16"/>
  <c r="C23" i="16"/>
  <c r="E23" i="16" s="1"/>
  <c r="E20" i="16"/>
  <c r="D20" i="16"/>
  <c r="C20" i="16"/>
  <c r="D19" i="16"/>
  <c r="E19" i="16" s="1"/>
  <c r="C19" i="16"/>
  <c r="D18" i="16"/>
  <c r="C18" i="16"/>
  <c r="E18" i="16" s="1"/>
  <c r="D17" i="16"/>
  <c r="C17" i="16"/>
  <c r="E17" i="16" s="1"/>
  <c r="D15" i="16"/>
  <c r="D16" i="16" s="1"/>
  <c r="C15" i="16"/>
  <c r="C16" i="16" s="1"/>
  <c r="E16" i="16" s="1"/>
  <c r="D14" i="16"/>
  <c r="C14" i="16"/>
  <c r="E14" i="16" s="1"/>
  <c r="D13" i="16"/>
  <c r="C13" i="16"/>
  <c r="E13" i="16" s="1"/>
  <c r="E12" i="16"/>
  <c r="D12" i="16"/>
  <c r="C12" i="16"/>
  <c r="D11" i="16"/>
  <c r="E11" i="16" s="1"/>
  <c r="C11" i="16"/>
  <c r="D10" i="16"/>
  <c r="C10" i="16"/>
  <c r="E10" i="16" s="1"/>
  <c r="D9" i="16"/>
  <c r="C9" i="16"/>
  <c r="E9" i="16" s="1"/>
  <c r="A5" i="16"/>
  <c r="A4" i="16"/>
  <c r="E15" i="16" l="1"/>
  <c r="E29" i="16"/>
  <c r="E26" i="18" l="1"/>
  <c r="D25" i="18"/>
  <c r="C25" i="18"/>
  <c r="E25" i="18" s="1"/>
  <c r="E24" i="18"/>
  <c r="E23" i="18"/>
  <c r="E22" i="18"/>
  <c r="E21" i="18"/>
  <c r="E20" i="18"/>
  <c r="E19" i="18"/>
  <c r="E18" i="18"/>
</calcChain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<sst xmlns="http://schemas.openxmlformats.org/spreadsheetml/2006/main" count="1025" uniqueCount="333">
  <si>
    <t>январь-май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</si>
  <si>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</si>
  <si>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</si>
  <si>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</si>
  <si>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</si>
  <si>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</si>
  <si>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</si>
  <si>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</si>
  <si>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</si>
  <si>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</si>
  <si>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</si>
  <si>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</si>
  <si>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</si>
  <si>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</si>
  <si>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</si>
  <si>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</si>
  <si>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</si>
  <si>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</si>
  <si>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</si>
  <si>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</si>
  <si>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</si>
  <si>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</si>
  <si>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</si>
  <si>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</si>
  <si>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</si>
  <si>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</si>
  <si>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</si>
  <si>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</si>
  <si>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</si>
  <si>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</si>
  <si>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</si>
  <si>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</si>
  <si>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</si>
  <si>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</si>
  <si>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</si>
  <si>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</si>
  <si>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</si>
  <si>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</si>
  <si>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</si>
  <si>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</si>
  <si>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</si>
  <si>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</si>
  <si>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</si>
  <si>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</si>
  <si>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</si>
  <si>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</si>
  <si>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</si>
  <si>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</si>
  <si>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</si>
  <si>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</si>
  <si>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</si>
  <si>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</si>
  <si>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</si>
  <si>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</si>
  <si>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</si>
  <si>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</si>
  <si>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</si>
  <si>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</si>
  <si>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</si>
  <si>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</si>
  <si>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</si>
  <si>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</si>
  <si>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</si>
  <si>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</si>
  <si>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</si>
  <si>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</si>
  <si>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</si>
  <si>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</si>
  <si>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</si>
  <si>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</si>
  <si>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</si>
  <si>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</si>
  <si>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</si>
  <si>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</si>
  <si>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</si>
  <si>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</si>
  <si>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</si>
  <si>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</si>
  <si>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</si>
  <si>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</si>
  <si>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</si>
  <si>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</si>
  <si>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</si>
  <si>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</si>
  <si>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</si>
  <si>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</si>
  <si>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</si>
  <si>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</si>
  <si>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</si>
  <si>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</si>
  <si>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</si>
  <si>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</si>
  <si>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</si>
  <si>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</si>
  <si>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</si>
  <si>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</si>
  <si>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</si>
  <si>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</si>
  <si>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</si>
  <si>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</si>
  <si>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</si>
  <si>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</si>
  <si>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</si>
  <si>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</si>
  <si>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</si>
  <si>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</si>
  <si>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</si>
  <si>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</si>
  <si>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</si>
  <si>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</si>
  <si>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</si>
  <si>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</si>
  <si>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</si>
  <si>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</si>
  <si>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</si>
  <si>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</si>
  <si>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</si>
  <si>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</si>
  <si>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</si>
  <si>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</si>
  <si>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</si>
  <si>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</si>
  <si>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</si>
  <si>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</si>
  <si>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</si>
  <si>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</si>
  <si>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</si>
  <si>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</si>
  <si>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</si>
  <si>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</si>
  <si>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</si>
  <si>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</si>
  <si>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</si>
  <si>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</si>
  <si>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</si>
  <si>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</si>
  <si>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</si>
  <si>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</si>
  <si>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</si>
  <si>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</si>
  <si>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</si>
  <si>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</si>
  <si>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</si>
  <si>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</si>
  <si>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</si>
  <si>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</si>
  <si>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</si>
  <si>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</si>
  <si>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</si>
  <si>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</si>
  <si>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</si>
  <si>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</si>
  <si>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</si>
  <si>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</si>
  <si>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***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</si>
  <si>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</si>
  <si>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</si>
  <si>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</si>
  <si>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</si>
  <si>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</si>
  <si>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</si>
  <si>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</si>
  <si>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</si>
  <si>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</si>
  <si>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</si>
  <si>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</si>
  <si>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</si>
  <si>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</si>
  <si>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</si>
  <si>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</si>
  <si>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</si>
  <si>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</si>
  <si>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</si>
  <si>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</si>
  <si>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</si>
  <si>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</si>
  <si>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</si>
  <si>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</si>
  <si>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</si>
  <si>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</si>
  <si>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</si>
  <si>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</si>
  <si>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</si>
  <si>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</si>
  <si>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</si>
  <si>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</si>
  <si>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</si>
  <si>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</si>
  <si>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</si>
  <si>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</si>
  <si>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</si>
  <si>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</si>
  <si>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</si>
  <si>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</si>
  <si>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</si>
  <si>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</si>
  <si>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</si>
  <si>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</si>
  <si>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</si>
  <si>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</si>
  <si>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</si>
  <si>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</si>
  <si>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</si>
  <si>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</si>
  <si>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</si>
  <si>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</si>
  <si>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</si>
  <si>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</si>
  <si>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</si>
  <si>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</si>
  <si>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</si>
  <si>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</si>
  <si>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</si>
  <si>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</si>
  <si>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</si>
  <si>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</si>
  <si>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</si>
  <si>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</si>
  <si>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</si>
  <si>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</si>
  <si>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</si>
  <si>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</si>
  <si>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</si>
  <si>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</si>
  <si>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</si>
  <si>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</si>
  <si>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</si>
  <si>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</si>
  <si>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</si>
  <si>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</si>
  <si>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</si>
  <si>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</si>
  <si>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</si>
  <si>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</si>
  <si>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</si>
  <si>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</si>
  <si>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</si>
  <si>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</si>
  <si>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</si>
  <si>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</si>
  <si>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</si>
  <si>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</si>
  <si>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</si>
  <si>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</si>
  <si>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</si>
  <si>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</si>
  <si>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</si>
  <si>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</si>
  <si>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</si>
  <si>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</si>
  <si>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</si>
  <si>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</si>
  <si>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</si>
  <si>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</si>
  <si>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</si>
  <si>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</si>
  <si>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</si>
  <si>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</si>
  <si>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</si>
  <si>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</si>
  <si>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</si>
  <si>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</si>
  <si>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</si>
  <si>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</si>
  <si>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</si>
  <si>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</si>
  <si>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</si>
  <si>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</si>
  <si>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</si>
  <si>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</si>
  <si>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</si>
  <si>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</si>
  <si>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</si>
  <si>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</si>
  <si>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</si>
  <si>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</si>
  <si>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</si>
  <si>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</si>
  <si>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</si>
  <si>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</si>
  <si>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</si>
  <si>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</si>
  <si>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</si>
  <si>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</si>
  <si>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</si>
  <si>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</si>
  <si>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</si>
  <si>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</si>
  <si>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</si>
  <si>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</si>
  <si>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</si>
  <si>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</si>
  <si>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</si>
  <si>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</si>
  <si>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</si>
  <si>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</si>
  <si>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</si>
  <si>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</si>
  <si>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</si>
  <si>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</si>
  <si>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</si>
  <si>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</si>
  <si>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</si>
  <si>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</si>
  <si>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</si>
  <si>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</si>
  <si>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</si>
  <si>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</si>
  <si>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</si>
  <si>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</si>
  <si>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</si>
  <si>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</si>
  <si>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</si>
  <si>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</si>
  <si>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</si>
  <si>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</si>
  <si>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</si>
  <si>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</si>
  <si>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</si>
  <si>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</si>
  <si>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</si>
  <si>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</si>
  <si>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</si>
  <si>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</si>
  <si>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</si>
  <si>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</si>
  <si>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</si>
  <si>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Отдел правовой статистики и защиты информации</t>
  </si>
  <si>
    <t>прокуратуры Республики Алтай</t>
  </si>
  <si>
    <t>январь-август 2021</t>
  </si>
  <si>
    <t>Состояние надзора в  сфере соблюдения законов об отходах производства и потребления</t>
  </si>
  <si>
    <t xml:space="preserve">Предварительно </t>
  </si>
  <si>
    <t>за январь-октябрь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</si>
</sst>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Border="1" applyAlignment="1">
      <alignment wrapText="1"/>
    </xf>
    <xf numFmtId="0" fontId="4" fillId="0" borderId="0" xfId="1" applyFont="1" applyBorder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Border="1" applyAlignment="1">
      <alignment wrapText="1"/>
    </xf>
    <xf numFmtId="0" fontId="4" fillId="0" borderId="0" xfId="3" applyFont="1" applyBorder="1" applyAlignment="1">
      <alignment horizontal="right" wrapText="1"/>
    </xf>
    <xf numFmtId="0" fontId="6" fillId="0" borderId="3" xfId="2" applyNumberFormat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/>
    </xf>
    <xf numFmtId="164" fontId="9" fillId="0" borderId="3" xfId="2" applyNumberFormat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left" vertical="center" wrapText="1"/>
    </xf>
    <xf numFmtId="4" fontId="10" fillId="2" borderId="3" xfId="2" applyNumberFormat="1" applyFont="1" applyFill="1" applyBorder="1" applyAlignment="1">
      <alignment horizontal="center" vertical="center"/>
    </xf>
    <xf numFmtId="2" fontId="10" fillId="2" borderId="3" xfId="2" applyNumberFormat="1" applyFont="1" applyFill="1" applyBorder="1" applyAlignment="1">
      <alignment horizontal="center" vertical="center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Border="1" applyAlignment="1">
      <alignment wrapText="1"/>
    </xf>
    <xf numFmtId="0" fontId="4" fillId="0" borderId="0" xfId="4" applyFont="1" applyBorder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1" fillId="0" borderId="1" xfId="4" applyFont="1" applyFill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Border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8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right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/>
    <cellStyle name="Обычный 4" xfId="3"/>
    <cellStyle name="Обычный 5" xfId="4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_&#1054;&#1073;&#1097;&#1077;&#1077;\&#1057;&#1058;&#1040;&#1058;&#1048;&#1057;&#1058;&#1048;&#1050;&#1040;\2021\2021%2010%20&#1086;&#1082;&#1090;&#1103;&#1073;&#1088;&#1100;\&#1040;&#1085;&#1072;&#1083;&#1080;&#1090;&#1080;&#1095;&#1077;&#1089;&#1082;&#1080;&#1077;%20&#1090;&#1072;&#1073;&#1083;&#1080;&#1094;&#1099;\&#1055;&#1088;&#1077;&#1076;&#1074;&#1072;&#1088;&#1080;&#1090;&#1077;&#1083;&#1100;&#1085;&#1086;\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_&#1054;&#1073;&#1097;&#1077;&#1077;\&#1057;&#1058;&#1040;&#1058;&#1048;&#1057;&#1058;&#1048;&#1050;&#1040;\2021\2021%2010%20&#1086;&#1082;&#1090;&#1103;&#1073;&#1088;&#1100;\&#1040;&#1085;&#1072;&#1083;&#1080;&#1090;&#1080;&#1095;&#1077;&#1089;&#1082;&#1080;&#1077;%20&#1090;&#1072;&#1073;&#1083;&#1080;&#1094;&#1099;\&#1055;&#1088;&#1077;&#1076;&#1074;&#1072;&#1088;&#1080;&#1090;&#1077;&#1083;&#1100;&#1085;&#1086;\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_&#1054;&#1073;&#1097;&#1077;&#1077;\&#1057;&#1058;&#1040;&#1058;&#1048;&#1057;&#1058;&#1048;&#1050;&#1040;\2021\2021%2010%20&#1086;&#1082;&#1090;&#1103;&#1073;&#1088;&#1100;\&#1040;&#1085;&#1072;&#1083;&#1080;&#1090;&#1080;&#1095;&#1077;&#1089;&#1082;&#1080;&#1077;%20&#1090;&#1072;&#1073;&#1083;&#1080;&#1094;&#1099;\&#1055;&#1088;&#1077;&#1076;&#1074;&#1072;&#1088;&#1080;&#1090;&#1077;&#1083;&#1100;&#1085;&#1086;\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_&#1054;&#1073;&#1097;&#1077;&#1077;\&#1057;&#1058;&#1040;&#1058;&#1048;&#1057;&#1058;&#1048;&#1050;&#1040;\2021\2021%2010%20&#1086;&#1082;&#1090;&#1103;&#1073;&#1088;&#1100;\&#1040;&#1085;&#1072;&#1083;&#1080;&#1090;&#1080;&#1095;&#1077;&#1089;&#1082;&#1080;&#1077;%20&#1090;&#1072;&#1073;&#1083;&#1080;&#1094;&#1099;\&#1055;&#1088;&#1077;&#1076;&#1074;&#1072;&#1088;&#1080;&#1090;&#1077;&#1083;&#1100;&#1085;&#1086;\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_&#1054;&#1073;&#1097;&#1077;&#1077;\&#1057;&#1058;&#1040;&#1058;&#1048;&#1057;&#1058;&#1048;&#1050;&#1040;\2021\2021%2010%20&#1086;&#1082;&#1090;&#1103;&#1073;&#1088;&#1100;\&#1040;&#1085;&#1072;&#1083;&#1080;&#1090;&#1080;&#1095;&#1077;&#1089;&#1082;&#1080;&#1077;%20&#1090;&#1072;&#1073;&#1083;&#1080;&#1094;&#1099;\&#1055;&#1088;&#1077;&#1076;&#1074;&#1072;&#1088;&#1080;&#1090;&#1077;&#1083;&#1100;&#1085;&#1086;\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_&#1054;&#1073;&#1097;&#1077;&#1077;\&#1057;&#1058;&#1040;&#1058;&#1048;&#1057;&#1058;&#1048;&#1050;&#1040;\2021\2021%2010%20&#1086;&#1082;&#1090;&#1103;&#1073;&#1088;&#1100;\&#1040;&#1085;&#1072;&#1083;&#1080;&#1090;&#1080;&#1095;&#1077;&#1089;&#1082;&#1080;&#1077;%20&#1090;&#1072;&#1073;&#1083;&#1080;&#1094;&#1099;\&#1055;&#1088;&#1077;&#1076;&#1074;&#1072;&#1088;&#1080;&#1090;&#1077;&#1083;&#1100;&#1085;&#1086;\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январь-октябрь 2021</v>
          </cell>
        </row>
        <row r="4">
          <cell r="A4" t="str">
            <v>Республика Алтай</v>
          </cell>
          <cell r="B4">
            <v>20446</v>
          </cell>
          <cell r="C4">
            <v>17523</v>
          </cell>
          <cell r="D4">
            <v>2683</v>
          </cell>
          <cell r="E4">
            <v>2424</v>
          </cell>
          <cell r="F4">
            <v>2479</v>
          </cell>
          <cell r="G4">
            <v>2287</v>
          </cell>
          <cell r="H4">
            <v>1601</v>
          </cell>
          <cell r="I4">
            <v>1429</v>
          </cell>
          <cell r="J4">
            <v>1597</v>
          </cell>
          <cell r="K4">
            <v>1540</v>
          </cell>
          <cell r="L4">
            <v>4632</v>
          </cell>
          <cell r="M4">
            <v>3979</v>
          </cell>
          <cell r="N4">
            <v>3276</v>
          </cell>
          <cell r="O4">
            <v>2781</v>
          </cell>
          <cell r="P4">
            <v>746</v>
          </cell>
          <cell r="Q4">
            <v>589</v>
          </cell>
          <cell r="R4">
            <v>313</v>
          </cell>
          <cell r="S4">
            <v>212</v>
          </cell>
          <cell r="T4">
            <v>80</v>
          </cell>
          <cell r="U4">
            <v>66</v>
          </cell>
          <cell r="V4">
            <v>80</v>
          </cell>
          <cell r="W4">
            <v>64</v>
          </cell>
          <cell r="X4">
            <v>5505</v>
          </cell>
          <cell r="Y4">
            <v>4889</v>
          </cell>
          <cell r="Z4">
            <v>926</v>
          </cell>
          <cell r="AA4">
            <v>873</v>
          </cell>
          <cell r="AB4">
            <v>855</v>
          </cell>
          <cell r="AC4">
            <v>865</v>
          </cell>
          <cell r="AD4">
            <v>206</v>
          </cell>
          <cell r="AE4">
            <v>169</v>
          </cell>
          <cell r="AF4">
            <v>204</v>
          </cell>
          <cell r="AG4">
            <v>213</v>
          </cell>
          <cell r="AH4">
            <v>1335</v>
          </cell>
          <cell r="AI4">
            <v>1124</v>
          </cell>
          <cell r="AJ4">
            <v>752</v>
          </cell>
          <cell r="AK4">
            <v>731</v>
          </cell>
          <cell r="AL4">
            <v>81</v>
          </cell>
          <cell r="AM4">
            <v>90</v>
          </cell>
          <cell r="AN4">
            <v>108</v>
          </cell>
          <cell r="AO4">
            <v>81</v>
          </cell>
          <cell r="AP4">
            <v>10</v>
          </cell>
          <cell r="AQ4">
            <v>14</v>
          </cell>
          <cell r="AR4">
            <v>12</v>
          </cell>
          <cell r="AS4">
            <v>15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январь-октябрь 2021</v>
          </cell>
        </row>
        <row r="4">
          <cell r="B4">
            <v>2544</v>
          </cell>
          <cell r="C4">
            <v>2258</v>
          </cell>
          <cell r="D4">
            <v>154</v>
          </cell>
          <cell r="E4">
            <v>141</v>
          </cell>
          <cell r="F4">
            <v>147</v>
          </cell>
          <cell r="G4">
            <v>136</v>
          </cell>
          <cell r="H4">
            <v>216</v>
          </cell>
          <cell r="I4">
            <v>209</v>
          </cell>
          <cell r="J4">
            <v>209</v>
          </cell>
          <cell r="K4">
            <v>195</v>
          </cell>
          <cell r="L4">
            <v>683</v>
          </cell>
          <cell r="M4">
            <v>576</v>
          </cell>
          <cell r="N4">
            <v>450</v>
          </cell>
          <cell r="O4">
            <v>414</v>
          </cell>
          <cell r="P4">
            <v>133</v>
          </cell>
          <cell r="Q4">
            <v>115</v>
          </cell>
          <cell r="R4">
            <v>46</v>
          </cell>
          <cell r="S4">
            <v>28</v>
          </cell>
          <cell r="T4">
            <v>17</v>
          </cell>
          <cell r="U4">
            <v>28</v>
          </cell>
          <cell r="V4">
            <v>18</v>
          </cell>
          <cell r="W4">
            <v>27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январь-октябрь 2021</v>
          </cell>
        </row>
        <row r="4">
          <cell r="B4">
            <v>10746</v>
          </cell>
          <cell r="C4">
            <v>9024</v>
          </cell>
          <cell r="D4">
            <v>1313</v>
          </cell>
          <cell r="E4">
            <v>1164</v>
          </cell>
          <cell r="F4">
            <v>1221</v>
          </cell>
          <cell r="G4">
            <v>1032</v>
          </cell>
          <cell r="H4">
            <v>1100</v>
          </cell>
          <cell r="I4">
            <v>1029</v>
          </cell>
          <cell r="J4">
            <v>1115</v>
          </cell>
          <cell r="K4">
            <v>1101</v>
          </cell>
          <cell r="L4">
            <v>2277</v>
          </cell>
          <cell r="M4">
            <v>1953</v>
          </cell>
          <cell r="N4">
            <v>1577</v>
          </cell>
          <cell r="O4">
            <v>1243</v>
          </cell>
          <cell r="P4">
            <v>479</v>
          </cell>
          <cell r="Q4">
            <v>325</v>
          </cell>
          <cell r="R4">
            <v>155</v>
          </cell>
          <cell r="S4">
            <v>100</v>
          </cell>
          <cell r="T4">
            <v>16</v>
          </cell>
          <cell r="U4">
            <v>14</v>
          </cell>
          <cell r="V4">
            <v>14</v>
          </cell>
          <cell r="W4">
            <v>14</v>
          </cell>
          <cell r="X4">
            <v>716</v>
          </cell>
          <cell r="Y4">
            <v>496</v>
          </cell>
          <cell r="Z4">
            <v>157</v>
          </cell>
          <cell r="AA4">
            <v>48</v>
          </cell>
          <cell r="AB4">
            <v>143</v>
          </cell>
          <cell r="AC4">
            <v>48</v>
          </cell>
          <cell r="AD4">
            <v>152</v>
          </cell>
          <cell r="AE4">
            <v>160</v>
          </cell>
          <cell r="AF4">
            <v>185</v>
          </cell>
          <cell r="AG4">
            <v>160</v>
          </cell>
          <cell r="AH4">
            <v>118</v>
          </cell>
          <cell r="AI4">
            <v>109</v>
          </cell>
          <cell r="AJ4">
            <v>88</v>
          </cell>
          <cell r="AK4">
            <v>48</v>
          </cell>
          <cell r="AL4">
            <v>39</v>
          </cell>
          <cell r="AM4">
            <v>29</v>
          </cell>
          <cell r="AN4">
            <v>18</v>
          </cell>
          <cell r="AO4">
            <v>6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1987</v>
          </cell>
          <cell r="AU4">
            <v>1808</v>
          </cell>
          <cell r="AV4">
            <v>129</v>
          </cell>
          <cell r="AW4">
            <v>81</v>
          </cell>
          <cell r="AX4">
            <v>134</v>
          </cell>
          <cell r="AY4">
            <v>88</v>
          </cell>
          <cell r="AZ4">
            <v>142</v>
          </cell>
          <cell r="BA4">
            <v>133</v>
          </cell>
          <cell r="BB4">
            <v>123</v>
          </cell>
          <cell r="BC4">
            <v>129</v>
          </cell>
          <cell r="BD4">
            <v>783</v>
          </cell>
          <cell r="BE4">
            <v>684</v>
          </cell>
          <cell r="BF4">
            <v>360</v>
          </cell>
          <cell r="BG4">
            <v>358</v>
          </cell>
          <cell r="BH4">
            <v>97</v>
          </cell>
          <cell r="BI4">
            <v>91</v>
          </cell>
          <cell r="BJ4">
            <v>68</v>
          </cell>
          <cell r="BK4">
            <v>57</v>
          </cell>
          <cell r="BL4">
            <v>1</v>
          </cell>
          <cell r="BM4">
            <v>3</v>
          </cell>
          <cell r="BN4">
            <v>1</v>
          </cell>
          <cell r="BO4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январь-октябрь 2021</v>
          </cell>
        </row>
        <row r="4">
          <cell r="B4">
            <v>2192</v>
          </cell>
          <cell r="C4">
            <v>1706</v>
          </cell>
          <cell r="D4">
            <v>366</v>
          </cell>
          <cell r="E4">
            <v>343</v>
          </cell>
          <cell r="F4">
            <v>312</v>
          </cell>
          <cell r="G4">
            <v>324</v>
          </cell>
          <cell r="H4">
            <v>52</v>
          </cell>
          <cell r="I4">
            <v>41</v>
          </cell>
          <cell r="J4">
            <v>79</v>
          </cell>
          <cell r="K4">
            <v>60</v>
          </cell>
          <cell r="L4">
            <v>449</v>
          </cell>
          <cell r="M4">
            <v>402</v>
          </cell>
          <cell r="N4">
            <v>264</v>
          </cell>
          <cell r="O4">
            <v>219</v>
          </cell>
          <cell r="P4">
            <v>47</v>
          </cell>
          <cell r="Q4">
            <v>32</v>
          </cell>
          <cell r="R4">
            <v>48</v>
          </cell>
          <cell r="S4">
            <v>41</v>
          </cell>
          <cell r="T4">
            <v>1</v>
          </cell>
          <cell r="U4">
            <v>0</v>
          </cell>
          <cell r="V4">
            <v>2</v>
          </cell>
          <cell r="W4">
            <v>0</v>
          </cell>
          <cell r="X4">
            <v>3313</v>
          </cell>
          <cell r="Y4">
            <v>2633</v>
          </cell>
          <cell r="Z4">
            <v>299</v>
          </cell>
          <cell r="AA4">
            <v>367</v>
          </cell>
          <cell r="AB4">
            <v>267</v>
          </cell>
          <cell r="AC4">
            <v>310</v>
          </cell>
          <cell r="AD4">
            <v>437</v>
          </cell>
          <cell r="AE4">
            <v>322</v>
          </cell>
          <cell r="AF4">
            <v>437</v>
          </cell>
          <cell r="AG4">
            <v>368</v>
          </cell>
          <cell r="AH4">
            <v>693</v>
          </cell>
          <cell r="AI4">
            <v>542</v>
          </cell>
          <cell r="AJ4">
            <v>605</v>
          </cell>
          <cell r="AK4">
            <v>447</v>
          </cell>
          <cell r="AL4">
            <v>63</v>
          </cell>
          <cell r="AM4">
            <v>48</v>
          </cell>
          <cell r="AN4">
            <v>35</v>
          </cell>
          <cell r="AO4">
            <v>17</v>
          </cell>
          <cell r="AP4">
            <v>10</v>
          </cell>
          <cell r="AQ4">
            <v>8</v>
          </cell>
          <cell r="AR4">
            <v>10</v>
          </cell>
          <cell r="AS4">
            <v>8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январь-октябрь 2021</v>
          </cell>
        </row>
        <row r="4">
          <cell r="B4">
            <v>6332</v>
          </cell>
          <cell r="C4">
            <v>6005</v>
          </cell>
          <cell r="D4">
            <v>3764</v>
          </cell>
          <cell r="E4">
            <v>3789</v>
          </cell>
          <cell r="F4">
            <v>1026</v>
          </cell>
          <cell r="G4">
            <v>870</v>
          </cell>
          <cell r="H4">
            <v>958</v>
          </cell>
          <cell r="I4">
            <v>848</v>
          </cell>
          <cell r="J4">
            <v>179</v>
          </cell>
          <cell r="K4">
            <v>159</v>
          </cell>
          <cell r="L4">
            <v>336</v>
          </cell>
          <cell r="M4">
            <v>292</v>
          </cell>
          <cell r="N4">
            <v>224</v>
          </cell>
          <cell r="O4">
            <v>177</v>
          </cell>
          <cell r="P4">
            <v>12</v>
          </cell>
          <cell r="Q4">
            <v>51</v>
          </cell>
          <cell r="R4">
            <v>2028</v>
          </cell>
          <cell r="S4">
            <v>2212</v>
          </cell>
          <cell r="T4">
            <v>89</v>
          </cell>
          <cell r="U4">
            <v>14</v>
          </cell>
          <cell r="V4">
            <v>473</v>
          </cell>
          <cell r="W4">
            <v>424</v>
          </cell>
          <cell r="X4">
            <v>166</v>
          </cell>
          <cell r="Y4">
            <v>151</v>
          </cell>
          <cell r="Z4">
            <v>329</v>
          </cell>
          <cell r="AA4">
            <v>300</v>
          </cell>
          <cell r="AB4">
            <v>21</v>
          </cell>
          <cell r="AC4">
            <v>18</v>
          </cell>
          <cell r="AD4">
            <v>88</v>
          </cell>
          <cell r="AE4">
            <v>80</v>
          </cell>
          <cell r="AF4">
            <v>76</v>
          </cell>
          <cell r="AG4">
            <v>81</v>
          </cell>
          <cell r="AH4">
            <v>3</v>
          </cell>
          <cell r="AI4">
            <v>3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4">
          <cell r="B4">
            <v>195</v>
          </cell>
          <cell r="C4">
            <v>214</v>
          </cell>
          <cell r="D4">
            <v>4</v>
          </cell>
          <cell r="E4">
            <v>3</v>
          </cell>
          <cell r="F4">
            <v>0</v>
          </cell>
          <cell r="G4">
            <v>0</v>
          </cell>
          <cell r="H4">
            <v>1</v>
          </cell>
          <cell r="I4">
            <v>25</v>
          </cell>
          <cell r="J4">
            <v>893</v>
          </cell>
          <cell r="K4">
            <v>854</v>
          </cell>
          <cell r="L4">
            <v>13</v>
          </cell>
          <cell r="M4">
            <v>11</v>
          </cell>
          <cell r="N4">
            <v>10</v>
          </cell>
          <cell r="O4">
            <v>11</v>
          </cell>
          <cell r="P4">
            <v>36</v>
          </cell>
          <cell r="Q4">
            <v>59</v>
          </cell>
          <cell r="R4">
            <v>1012</v>
          </cell>
          <cell r="S4">
            <v>716</v>
          </cell>
          <cell r="T4">
            <v>0</v>
          </cell>
          <cell r="U4">
            <v>0</v>
          </cell>
          <cell r="V4">
            <v>10</v>
          </cell>
          <cell r="W4">
            <v>0</v>
          </cell>
          <cell r="X4">
            <v>70</v>
          </cell>
          <cell r="Y4">
            <v>84</v>
          </cell>
          <cell r="Z4">
            <v>4</v>
          </cell>
          <cell r="AA4">
            <v>3</v>
          </cell>
          <cell r="AB4">
            <v>1</v>
          </cell>
          <cell r="AC4">
            <v>1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2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1</v>
          </cell>
          <cell r="AO4">
            <v>3</v>
          </cell>
          <cell r="AP4">
            <v>0</v>
          </cell>
          <cell r="AQ4">
            <v>0</v>
          </cell>
          <cell r="AR4">
            <v>151</v>
          </cell>
          <cell r="AS4">
            <v>100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97</v>
          </cell>
          <cell r="AY4">
            <v>72</v>
          </cell>
          <cell r="AZ4">
            <v>0</v>
          </cell>
          <cell r="BA4">
            <v>0</v>
          </cell>
          <cell r="BB4">
            <v>15</v>
          </cell>
          <cell r="BC4">
            <v>33</v>
          </cell>
          <cell r="BD4">
            <v>0</v>
          </cell>
          <cell r="BE4">
            <v>28</v>
          </cell>
          <cell r="BF4">
            <v>249</v>
          </cell>
          <cell r="BG4">
            <v>255</v>
          </cell>
          <cell r="BH4">
            <v>0</v>
          </cell>
          <cell r="BI4">
            <v>0</v>
          </cell>
          <cell r="BJ4">
            <v>0</v>
          </cell>
          <cell r="BK4">
            <v>1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1</v>
          </cell>
          <cell r="BW4">
            <v>1</v>
          </cell>
          <cell r="BX4">
            <v>79</v>
          </cell>
          <cell r="BY4">
            <v>69</v>
          </cell>
          <cell r="BZ4">
            <v>123</v>
          </cell>
          <cell r="CA4">
            <v>180</v>
          </cell>
          <cell r="CB4">
            <v>182</v>
          </cell>
          <cell r="CC4">
            <v>100</v>
          </cell>
          <cell r="CD4">
            <v>3</v>
          </cell>
          <cell r="CE4">
            <v>6</v>
          </cell>
          <cell r="CF4">
            <v>0</v>
          </cell>
          <cell r="CG4">
            <v>2</v>
          </cell>
          <cell r="CH4">
            <v>0</v>
          </cell>
          <cell r="CI4">
            <v>0</v>
          </cell>
          <cell r="CJ4">
            <v>3</v>
          </cell>
          <cell r="CK4">
            <v>3</v>
          </cell>
          <cell r="CL4">
            <v>3</v>
          </cell>
          <cell r="CM4">
            <v>4</v>
          </cell>
          <cell r="CN4">
            <v>42</v>
          </cell>
          <cell r="CO4">
            <v>60</v>
          </cell>
          <cell r="CP4">
            <v>35</v>
          </cell>
          <cell r="CQ4">
            <v>16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3</v>
          </cell>
          <cell r="CY4">
            <v>0</v>
          </cell>
          <cell r="CZ4">
            <v>0</v>
          </cell>
          <cell r="DA4">
            <v>3</v>
          </cell>
          <cell r="DB4">
            <v>16</v>
          </cell>
          <cell r="DC4">
            <v>16</v>
          </cell>
          <cell r="DD4">
            <v>4</v>
          </cell>
          <cell r="DE4">
            <v>3</v>
          </cell>
          <cell r="DF4">
            <v>0</v>
          </cell>
          <cell r="DG4">
            <v>1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2</v>
          </cell>
          <cell r="DS4">
            <v>0</v>
          </cell>
          <cell r="DT4">
            <v>0</v>
          </cell>
          <cell r="DU4">
            <v>1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1</v>
          </cell>
          <cell r="EC4">
            <v>0</v>
          </cell>
          <cell r="ED4">
            <v>1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 refreshError="1"/>
    </sheetDataSet>
  </externalBook>
</externalLink>
</file>

<file path=xl/queryTables/queryTable1.xml><?xml version="1.0" encoding="utf-8"?>
<queryTable xmlns="http://schemas.openxmlformats.org/spreadsheetml/2006/main" name="Основные%20результаты%20работы%202011-2012%20квартал_2" connectionId="5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Основные%20результаты%20работы%202011-2012%20квартал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Основные%20результаты%20работы%202011-2012%20квартал_1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Основные%20результаты%20работы%202011-2012%20квартал_1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Основные%20результаты%20работы%202011-2012%20квартал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Основные%20результаты%20работы%202011-2012%20квартал_2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Основные%20результаты%20работы%202011-2012%20квартал_1" connectionId="3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Основные%20результаты%20работы%202011-2012%20квартал" connectionId="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3.bin"/><Relationship Id="rId4" Type="http://schemas.openxmlformats.org/officeDocument/2006/relationships/queryTable" Target="../queryTables/query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13003</v>
      </c>
      <c r="C4" s="7">
        <v>10672</v>
      </c>
      <c r="D4" s="7">
        <v>1699</v>
      </c>
      <c r="E4" s="7">
        <v>1499</v>
      </c>
      <c r="F4" s="7">
        <v>1367</v>
      </c>
      <c r="G4" s="7">
        <v>1143</v>
      </c>
      <c r="H4" s="7">
        <v>1035</v>
      </c>
      <c r="I4" s="7">
        <v>1006</v>
      </c>
      <c r="J4" s="7">
        <v>914</v>
      </c>
      <c r="K4" s="7">
        <v>906</v>
      </c>
      <c r="L4" s="7">
        <v>2638</v>
      </c>
      <c r="M4" s="7">
        <v>2286</v>
      </c>
      <c r="N4" s="7">
        <v>1913</v>
      </c>
      <c r="O4" s="7">
        <v>1221</v>
      </c>
      <c r="P4" s="7">
        <v>386</v>
      </c>
      <c r="Q4" s="7">
        <v>303</v>
      </c>
      <c r="R4" s="7">
        <v>236</v>
      </c>
      <c r="S4" s="7">
        <v>155</v>
      </c>
      <c r="T4" s="7">
        <v>62</v>
      </c>
      <c r="U4" s="7">
        <v>43</v>
      </c>
      <c r="V4" s="7">
        <v>57</v>
      </c>
      <c r="W4" s="7">
        <v>37</v>
      </c>
      <c r="X4" s="7">
        <v>3634</v>
      </c>
      <c r="Y4" s="7">
        <v>3180</v>
      </c>
      <c r="Z4" s="7">
        <v>579</v>
      </c>
      <c r="AA4" s="7">
        <v>544</v>
      </c>
      <c r="AB4" s="7">
        <v>494</v>
      </c>
      <c r="AC4" s="7">
        <v>448</v>
      </c>
      <c r="AD4" s="7">
        <v>108</v>
      </c>
      <c r="AE4" s="7">
        <v>121</v>
      </c>
      <c r="AF4" s="7">
        <v>94</v>
      </c>
      <c r="AG4" s="7">
        <v>128</v>
      </c>
      <c r="AH4" s="7">
        <v>793</v>
      </c>
      <c r="AI4" s="7">
        <v>707</v>
      </c>
      <c r="AJ4" s="7">
        <v>427</v>
      </c>
      <c r="AK4" s="7">
        <v>344</v>
      </c>
      <c r="AL4" s="7">
        <v>27</v>
      </c>
      <c r="AM4" s="7">
        <v>44</v>
      </c>
      <c r="AN4" s="7">
        <v>73</v>
      </c>
      <c r="AO4" s="7">
        <v>52</v>
      </c>
      <c r="AP4" s="7">
        <v>8</v>
      </c>
      <c r="AQ4" s="7">
        <v>7</v>
      </c>
      <c r="AR4" s="7">
        <v>8</v>
      </c>
      <c r="AS4" s="7">
        <v>7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23" t="s">
        <v>329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ht="104.25" customHeight="1" thickBot="1" x14ac:dyDescent="0.3">
      <c r="A3" s="25"/>
      <c r="B3" s="33" t="s">
        <v>180</v>
      </c>
      <c r="C3" s="34" t="s">
        <v>2</v>
      </c>
      <c r="D3" s="33" t="s">
        <v>181</v>
      </c>
      <c r="E3" s="34" t="s">
        <v>2</v>
      </c>
      <c r="F3" s="33" t="s">
        <v>182</v>
      </c>
      <c r="G3" s="34" t="s">
        <v>2</v>
      </c>
      <c r="H3" s="33" t="s">
        <v>183</v>
      </c>
      <c r="I3" s="34" t="s">
        <v>2</v>
      </c>
      <c r="J3" s="33" t="s">
        <v>184</v>
      </c>
      <c r="K3" s="34" t="s">
        <v>2</v>
      </c>
      <c r="L3" s="33" t="s">
        <v>185</v>
      </c>
      <c r="M3" s="34" t="s">
        <v>2</v>
      </c>
      <c r="N3" s="33" t="s">
        <v>186</v>
      </c>
      <c r="O3" s="34" t="s">
        <v>2</v>
      </c>
      <c r="P3" s="33" t="s">
        <v>187</v>
      </c>
      <c r="Q3" s="34" t="s">
        <v>2</v>
      </c>
      <c r="R3" s="33" t="s">
        <v>188</v>
      </c>
      <c r="S3" s="34" t="s">
        <v>2</v>
      </c>
      <c r="T3" s="33" t="s">
        <v>189</v>
      </c>
      <c r="U3" s="34" t="s">
        <v>2</v>
      </c>
      <c r="V3" s="33" t="s">
        <v>190</v>
      </c>
      <c r="W3" s="34" t="s">
        <v>2</v>
      </c>
      <c r="X3" s="32" t="s">
        <v>191</v>
      </c>
      <c r="Y3" s="34" t="s">
        <v>2</v>
      </c>
      <c r="Z3" s="32" t="s">
        <v>192</v>
      </c>
      <c r="AA3" s="34" t="s">
        <v>2</v>
      </c>
      <c r="AB3" s="32" t="s">
        <v>193</v>
      </c>
      <c r="AC3" s="34" t="s">
        <v>2</v>
      </c>
      <c r="AD3" s="32" t="s">
        <v>194</v>
      </c>
      <c r="AE3" s="34" t="s">
        <v>2</v>
      </c>
      <c r="AF3" s="32" t="s">
        <v>195</v>
      </c>
      <c r="AG3" s="34" t="s">
        <v>2</v>
      </c>
      <c r="AH3" s="32" t="s">
        <v>196</v>
      </c>
      <c r="AI3" s="34" t="s">
        <v>2</v>
      </c>
    </row>
    <row r="4" spans="1:35" ht="39" thickBot="1" x14ac:dyDescent="0.25">
      <c r="A4" s="27" t="s">
        <v>24</v>
      </c>
      <c r="B4" s="28">
        <v>4893</v>
      </c>
      <c r="C4" s="28">
        <v>4766</v>
      </c>
      <c r="D4" s="28">
        <v>2944</v>
      </c>
      <c r="E4" s="28">
        <v>3043</v>
      </c>
      <c r="F4" s="28">
        <v>827</v>
      </c>
      <c r="G4" s="28">
        <v>723</v>
      </c>
      <c r="H4" s="28">
        <v>811</v>
      </c>
      <c r="I4" s="28">
        <v>695</v>
      </c>
      <c r="J4" s="28">
        <v>157</v>
      </c>
      <c r="K4" s="28">
        <v>138</v>
      </c>
      <c r="L4" s="28">
        <v>286</v>
      </c>
      <c r="M4" s="28">
        <v>249</v>
      </c>
      <c r="N4" s="28">
        <v>163</v>
      </c>
      <c r="O4" s="28">
        <v>155</v>
      </c>
      <c r="P4" s="28">
        <v>9</v>
      </c>
      <c r="Q4" s="28">
        <v>43</v>
      </c>
      <c r="R4" s="28">
        <v>1602</v>
      </c>
      <c r="S4" s="28">
        <v>1791</v>
      </c>
      <c r="T4" s="28">
        <v>83</v>
      </c>
      <c r="U4" s="28">
        <v>11</v>
      </c>
      <c r="V4" s="28">
        <v>368</v>
      </c>
      <c r="W4" s="28">
        <v>327</v>
      </c>
      <c r="X4" s="28">
        <v>137</v>
      </c>
      <c r="Y4" s="28">
        <v>121</v>
      </c>
      <c r="Z4" s="28">
        <v>292</v>
      </c>
      <c r="AA4" s="28">
        <v>238</v>
      </c>
      <c r="AB4" s="28">
        <v>21</v>
      </c>
      <c r="AC4" s="28">
        <v>18</v>
      </c>
      <c r="AD4" s="28">
        <v>77</v>
      </c>
      <c r="AE4" s="28">
        <v>65</v>
      </c>
      <c r="AF4" s="28">
        <v>65</v>
      </c>
      <c r="AG4" s="28">
        <v>53</v>
      </c>
      <c r="AH4" s="28">
        <v>3</v>
      </c>
      <c r="AI4" s="28">
        <v>3</v>
      </c>
    </row>
    <row r="5" spans="1:35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E24"/>
  <sheetViews>
    <sheetView view="pageBreakPreview" zoomScale="85" zoomScaleNormal="100" zoomScaleSheetLayoutView="85" workbookViewId="0">
      <selection activeCell="I5" sqref="I5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22" bestFit="1" customWidth="1"/>
    <col min="4" max="4" width="13" style="22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8" customFormat="1" ht="20.25" customHeight="1" x14ac:dyDescent="0.2">
      <c r="A1" s="83" t="str">
        <f>'[5]Республика Алтай'!A1</f>
        <v>январь-октябрь 2021</v>
      </c>
      <c r="B1" s="83"/>
      <c r="C1" s="83"/>
      <c r="D1" s="83"/>
      <c r="E1" s="83"/>
    </row>
    <row r="2" spans="1:5" s="39" customFormat="1" ht="22.5" customHeight="1" x14ac:dyDescent="0.2">
      <c r="A2" s="91" t="s">
        <v>197</v>
      </c>
      <c r="B2" s="91"/>
      <c r="C2" s="91"/>
      <c r="D2" s="91"/>
      <c r="E2" s="91"/>
    </row>
    <row r="3" spans="1:5" s="38" customFormat="1" ht="22.5" customHeight="1" x14ac:dyDescent="0.2">
      <c r="A3" s="80" t="s">
        <v>92</v>
      </c>
      <c r="B3" s="80"/>
      <c r="C3" s="67">
        <v>2021</v>
      </c>
      <c r="D3" s="67">
        <v>2020</v>
      </c>
      <c r="E3" s="68" t="s">
        <v>93</v>
      </c>
    </row>
    <row r="4" spans="1:5" s="39" customFormat="1" ht="45" customHeight="1" x14ac:dyDescent="0.2">
      <c r="A4" s="90" t="s">
        <v>198</v>
      </c>
      <c r="B4" s="90"/>
      <c r="C4" s="69">
        <f>'[5]Республика Алтай'!B4</f>
        <v>6332</v>
      </c>
      <c r="D4" s="69">
        <f>'[5]Республика Алтай'!C4</f>
        <v>6005</v>
      </c>
      <c r="E4" s="70">
        <f t="shared" ref="E4:E15" si="0">C4*100/D4-100</f>
        <v>5.4454621149042453</v>
      </c>
    </row>
    <row r="5" spans="1:5" s="39" customFormat="1" ht="36" customHeight="1" x14ac:dyDescent="0.2">
      <c r="A5" s="90" t="s">
        <v>199</v>
      </c>
      <c r="B5" s="90"/>
      <c r="C5" s="69">
        <f>'[5]Республика Алтай'!D4</f>
        <v>3764</v>
      </c>
      <c r="D5" s="69">
        <f>'[5]Республика Алтай'!E4</f>
        <v>3789</v>
      </c>
      <c r="E5" s="70">
        <f t="shared" si="0"/>
        <v>-0.65980469780944873</v>
      </c>
    </row>
    <row r="6" spans="1:5" s="39" customFormat="1" ht="32.25" customHeight="1" x14ac:dyDescent="0.2">
      <c r="A6" s="90" t="s">
        <v>200</v>
      </c>
      <c r="B6" s="90"/>
      <c r="C6" s="69">
        <f>'[5]Республика Алтай'!F4</f>
        <v>1026</v>
      </c>
      <c r="D6" s="69">
        <f>'[5]Республика Алтай'!G4</f>
        <v>870</v>
      </c>
      <c r="E6" s="70">
        <f t="shared" si="0"/>
        <v>17.931034482758619</v>
      </c>
    </row>
    <row r="7" spans="1:5" s="39" customFormat="1" ht="32.25" customHeight="1" x14ac:dyDescent="0.2">
      <c r="A7" s="92" t="s">
        <v>201</v>
      </c>
      <c r="B7" s="93"/>
      <c r="C7" s="69">
        <f>'[5]Республика Алтай'!H4</f>
        <v>958</v>
      </c>
      <c r="D7" s="69">
        <f>'[5]Республика Алтай'!I4</f>
        <v>848</v>
      </c>
      <c r="E7" s="70">
        <f t="shared" si="0"/>
        <v>12.971698113207552</v>
      </c>
    </row>
    <row r="8" spans="1:5" s="39" customFormat="1" ht="32.25" customHeight="1" x14ac:dyDescent="0.2">
      <c r="A8" s="90" t="s">
        <v>202</v>
      </c>
      <c r="B8" s="90"/>
      <c r="C8" s="69">
        <f>'[5]Республика Алтай'!J4</f>
        <v>179</v>
      </c>
      <c r="D8" s="69">
        <f>'[5]Республика Алтай'!K4</f>
        <v>159</v>
      </c>
      <c r="E8" s="70">
        <f t="shared" si="0"/>
        <v>12.578616352201252</v>
      </c>
    </row>
    <row r="9" spans="1:5" s="39" customFormat="1" ht="20.25" customHeight="1" x14ac:dyDescent="0.2">
      <c r="A9" s="90" t="s">
        <v>203</v>
      </c>
      <c r="B9" s="90"/>
      <c r="C9" s="69">
        <f>'[5]Республика Алтай'!L4</f>
        <v>336</v>
      </c>
      <c r="D9" s="69">
        <f>'[5]Республика Алтай'!M4</f>
        <v>292</v>
      </c>
      <c r="E9" s="70">
        <f t="shared" si="0"/>
        <v>15.06849315068493</v>
      </c>
    </row>
    <row r="10" spans="1:5" ht="19.5" customHeight="1" x14ac:dyDescent="0.2">
      <c r="A10" s="71"/>
      <c r="B10" s="71" t="s">
        <v>101</v>
      </c>
      <c r="C10" s="72">
        <f>C9/C8*100</f>
        <v>187.7094972067039</v>
      </c>
      <c r="D10" s="72">
        <f>D9/D8*100</f>
        <v>183.64779874213838</v>
      </c>
      <c r="E10" s="73">
        <f>C10*100/D10-100</f>
        <v>2.2116782735134137</v>
      </c>
    </row>
    <row r="11" spans="1:5" s="39" customFormat="1" ht="45" customHeight="1" x14ac:dyDescent="0.2">
      <c r="A11" s="92" t="s">
        <v>204</v>
      </c>
      <c r="B11" s="93"/>
      <c r="C11" s="69">
        <f>'[5]Республика Алтай'!N4</f>
        <v>224</v>
      </c>
      <c r="D11" s="69">
        <f>'[5]Республика Алтай'!O4</f>
        <v>177</v>
      </c>
      <c r="E11" s="70">
        <f t="shared" si="0"/>
        <v>26.55367231638418</v>
      </c>
    </row>
    <row r="12" spans="1:5" s="39" customFormat="1" ht="39" customHeight="1" x14ac:dyDescent="0.2">
      <c r="A12" s="90" t="s">
        <v>205</v>
      </c>
      <c r="B12" s="90"/>
      <c r="C12" s="69">
        <f>'[5]Республика Алтай'!P4</f>
        <v>12</v>
      </c>
      <c r="D12" s="69">
        <f>'[5]Республика Алтай'!Q4</f>
        <v>51</v>
      </c>
      <c r="E12" s="70">
        <f t="shared" si="0"/>
        <v>-76.470588235294116</v>
      </c>
    </row>
    <row r="13" spans="1:5" s="39" customFormat="1" ht="33.75" customHeight="1" x14ac:dyDescent="0.2">
      <c r="A13" s="90" t="s">
        <v>206</v>
      </c>
      <c r="B13" s="90"/>
      <c r="C13" s="69">
        <f>'[5]Республика Алтай'!R4</f>
        <v>2028</v>
      </c>
      <c r="D13" s="69">
        <f>'[5]Республика Алтай'!S4</f>
        <v>2212</v>
      </c>
      <c r="E13" s="70">
        <f t="shared" si="0"/>
        <v>-8.3182640144665498</v>
      </c>
    </row>
    <row r="14" spans="1:5" s="39" customFormat="1" ht="32.25" customHeight="1" x14ac:dyDescent="0.2">
      <c r="A14" s="94" t="s">
        <v>207</v>
      </c>
      <c r="B14" s="94"/>
      <c r="C14" s="69">
        <f>'[5]Республика Алтай'!T4</f>
        <v>89</v>
      </c>
      <c r="D14" s="69">
        <f>'[5]Республика Алтай'!U4</f>
        <v>14</v>
      </c>
      <c r="E14" s="70">
        <f t="shared" si="0"/>
        <v>535.71428571428567</v>
      </c>
    </row>
    <row r="15" spans="1:5" s="39" customFormat="1" ht="32.25" customHeight="1" x14ac:dyDescent="0.2">
      <c r="A15" s="90" t="s">
        <v>208</v>
      </c>
      <c r="B15" s="90"/>
      <c r="C15" s="69">
        <f>'[5]Республика Алтай'!V4</f>
        <v>473</v>
      </c>
      <c r="D15" s="69">
        <f>'[5]Республика Алтай'!W4</f>
        <v>424</v>
      </c>
      <c r="E15" s="70">
        <f t="shared" si="0"/>
        <v>11.556603773584911</v>
      </c>
    </row>
    <row r="16" spans="1:5" s="39" customFormat="1" ht="27" customHeight="1" x14ac:dyDescent="0.2">
      <c r="A16" s="95" t="s">
        <v>209</v>
      </c>
      <c r="B16" s="95"/>
      <c r="C16" s="95"/>
      <c r="D16" s="95"/>
      <c r="E16" s="95"/>
    </row>
    <row r="17" spans="1:5" s="39" customFormat="1" ht="27" customHeight="1" x14ac:dyDescent="0.2">
      <c r="A17" s="80" t="s">
        <v>92</v>
      </c>
      <c r="B17" s="80"/>
      <c r="C17" s="67">
        <v>2021</v>
      </c>
      <c r="D17" s="67">
        <v>2020</v>
      </c>
      <c r="E17" s="68" t="s">
        <v>93</v>
      </c>
    </row>
    <row r="18" spans="1:5" s="39" customFormat="1" ht="20.25" customHeight="1" x14ac:dyDescent="0.2">
      <c r="A18" s="90" t="s">
        <v>210</v>
      </c>
      <c r="B18" s="90"/>
      <c r="C18" s="69">
        <f>'[5]Республика Алтай'!X4</f>
        <v>166</v>
      </c>
      <c r="D18" s="69">
        <f>'[5]Республика Алтай'!Y4</f>
        <v>151</v>
      </c>
      <c r="E18" s="70">
        <f t="shared" ref="E18:E22" si="1">C18*100/D18-100</f>
        <v>9.933774834437088</v>
      </c>
    </row>
    <row r="19" spans="1:5" s="39" customFormat="1" ht="20.25" customHeight="1" x14ac:dyDescent="0.2">
      <c r="A19" s="92" t="s">
        <v>94</v>
      </c>
      <c r="B19" s="93"/>
      <c r="C19" s="69">
        <f>'[5]Республика Алтай'!Z4</f>
        <v>329</v>
      </c>
      <c r="D19" s="69">
        <f>'[5]Республика Алтай'!AA4</f>
        <v>300</v>
      </c>
      <c r="E19" s="70">
        <f t="shared" si="1"/>
        <v>9.6666666666666714</v>
      </c>
    </row>
    <row r="20" spans="1:5" s="39" customFormat="1" ht="20.25" customHeight="1" x14ac:dyDescent="0.2">
      <c r="A20" s="92" t="s">
        <v>95</v>
      </c>
      <c r="B20" s="93"/>
      <c r="C20" s="69">
        <f>'[5]Республика Алтай'!AB4</f>
        <v>21</v>
      </c>
      <c r="D20" s="69">
        <f>'[5]Республика Алтай'!AC4</f>
        <v>18</v>
      </c>
      <c r="E20" s="70">
        <f t="shared" si="1"/>
        <v>16.666666666666671</v>
      </c>
    </row>
    <row r="21" spans="1:5" s="39" customFormat="1" ht="20.25" customHeight="1" x14ac:dyDescent="0.2">
      <c r="A21" s="90" t="s">
        <v>99</v>
      </c>
      <c r="B21" s="90"/>
      <c r="C21" s="69">
        <f>'[5]Республика Алтай'!AD4</f>
        <v>88</v>
      </c>
      <c r="D21" s="69">
        <f>'[5]Республика Алтай'!AE4</f>
        <v>80</v>
      </c>
      <c r="E21" s="70">
        <f t="shared" si="1"/>
        <v>10</v>
      </c>
    </row>
    <row r="22" spans="1:5" s="39" customFormat="1" ht="33.75" customHeight="1" x14ac:dyDescent="0.2">
      <c r="A22" s="90" t="s">
        <v>211</v>
      </c>
      <c r="B22" s="90"/>
      <c r="C22" s="69">
        <f>'[5]Республика Алтай'!AF4</f>
        <v>76</v>
      </c>
      <c r="D22" s="69">
        <f>'[5]Республика Алтай'!AG4</f>
        <v>81</v>
      </c>
      <c r="E22" s="70">
        <f t="shared" si="1"/>
        <v>-6.1728395061728349</v>
      </c>
    </row>
    <row r="23" spans="1:5" ht="19.5" customHeight="1" x14ac:dyDescent="0.2">
      <c r="A23" s="71"/>
      <c r="B23" s="71" t="s">
        <v>101</v>
      </c>
      <c r="C23" s="72">
        <f>C22/C21*100</f>
        <v>86.36363636363636</v>
      </c>
      <c r="D23" s="72">
        <f>D22/D21*100</f>
        <v>101.25</v>
      </c>
      <c r="E23" s="73">
        <f>C23*100/D23-100</f>
        <v>-14.702581369248037</v>
      </c>
    </row>
    <row r="24" spans="1:5" s="39" customFormat="1" ht="34.5" customHeight="1" x14ac:dyDescent="0.2">
      <c r="A24" s="77" t="s">
        <v>102</v>
      </c>
      <c r="B24" s="77"/>
      <c r="C24" s="69">
        <f>'[5]Республика Алтай'!AH4</f>
        <v>3</v>
      </c>
      <c r="D24" s="69">
        <f>'[5]Республика Алтай'!AI4</f>
        <v>3</v>
      </c>
      <c r="E24" s="70">
        <f t="shared" ref="E24" si="2">C24*100/D24-100</f>
        <v>0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23" t="s">
        <v>329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</row>
    <row r="2" spans="1:145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</row>
    <row r="3" spans="1:145" ht="159.75" customHeight="1" thickBot="1" x14ac:dyDescent="0.3">
      <c r="A3" s="25"/>
      <c r="B3" s="31" t="s">
        <v>212</v>
      </c>
      <c r="C3" s="26" t="s">
        <v>2</v>
      </c>
      <c r="D3" s="31" t="s">
        <v>213</v>
      </c>
      <c r="E3" s="26" t="s">
        <v>2</v>
      </c>
      <c r="F3" s="31" t="s">
        <v>214</v>
      </c>
      <c r="G3" s="26" t="s">
        <v>2</v>
      </c>
      <c r="H3" s="31" t="s">
        <v>215</v>
      </c>
      <c r="I3" s="26" t="s">
        <v>2</v>
      </c>
      <c r="J3" s="40" t="s">
        <v>216</v>
      </c>
      <c r="K3" s="26" t="s">
        <v>2</v>
      </c>
      <c r="L3" s="40" t="s">
        <v>217</v>
      </c>
      <c r="M3" s="26" t="s">
        <v>2</v>
      </c>
      <c r="N3" s="40" t="s">
        <v>218</v>
      </c>
      <c r="O3" s="26" t="s">
        <v>2</v>
      </c>
      <c r="P3" s="40" t="s">
        <v>219</v>
      </c>
      <c r="Q3" s="26" t="s">
        <v>2</v>
      </c>
      <c r="R3" s="41" t="s">
        <v>220</v>
      </c>
      <c r="S3" s="26" t="s">
        <v>2</v>
      </c>
      <c r="T3" s="41" t="s">
        <v>221</v>
      </c>
      <c r="U3" s="26" t="s">
        <v>2</v>
      </c>
      <c r="V3" s="41" t="s">
        <v>222</v>
      </c>
      <c r="W3" s="26" t="s">
        <v>2</v>
      </c>
      <c r="X3" s="41" t="s">
        <v>223</v>
      </c>
      <c r="Y3" s="26" t="s">
        <v>2</v>
      </c>
      <c r="Z3" s="42" t="s">
        <v>224</v>
      </c>
      <c r="AA3" s="26" t="s">
        <v>2</v>
      </c>
      <c r="AB3" s="42" t="s">
        <v>225</v>
      </c>
      <c r="AC3" s="26" t="s">
        <v>2</v>
      </c>
      <c r="AD3" s="42" t="s">
        <v>226</v>
      </c>
      <c r="AE3" s="26" t="s">
        <v>2</v>
      </c>
      <c r="AF3" s="42" t="s">
        <v>227</v>
      </c>
      <c r="AG3" s="26" t="s">
        <v>2</v>
      </c>
      <c r="AH3" s="43" t="s">
        <v>228</v>
      </c>
      <c r="AI3" s="26" t="s">
        <v>2</v>
      </c>
      <c r="AJ3" s="43" t="s">
        <v>229</v>
      </c>
      <c r="AK3" s="26" t="s">
        <v>2</v>
      </c>
      <c r="AL3" s="43" t="s">
        <v>230</v>
      </c>
      <c r="AM3" s="26" t="s">
        <v>2</v>
      </c>
      <c r="AN3" s="41" t="s">
        <v>231</v>
      </c>
      <c r="AO3" s="26" t="s">
        <v>2</v>
      </c>
      <c r="AP3" s="41" t="s">
        <v>232</v>
      </c>
      <c r="AQ3" s="26" t="s">
        <v>2</v>
      </c>
      <c r="AR3" s="44" t="s">
        <v>233</v>
      </c>
      <c r="AS3" s="26" t="s">
        <v>2</v>
      </c>
      <c r="AT3" s="44" t="s">
        <v>234</v>
      </c>
      <c r="AU3" s="26" t="s">
        <v>2</v>
      </c>
      <c r="AV3" s="45" t="s">
        <v>235</v>
      </c>
      <c r="AW3" s="26" t="s">
        <v>2</v>
      </c>
      <c r="AX3" s="45" t="s">
        <v>236</v>
      </c>
      <c r="AY3" s="26" t="s">
        <v>2</v>
      </c>
      <c r="AZ3" s="46" t="s">
        <v>237</v>
      </c>
      <c r="BA3" s="26" t="s">
        <v>2</v>
      </c>
      <c r="BB3" s="46" t="s">
        <v>238</v>
      </c>
      <c r="BC3" s="26" t="s">
        <v>2</v>
      </c>
      <c r="BD3" s="47" t="s">
        <v>239</v>
      </c>
      <c r="BE3" s="26" t="s">
        <v>2</v>
      </c>
      <c r="BF3" s="47" t="s">
        <v>240</v>
      </c>
      <c r="BG3" s="26" t="s">
        <v>2</v>
      </c>
      <c r="BH3" s="48" t="s">
        <v>241</v>
      </c>
      <c r="BI3" s="26" t="s">
        <v>2</v>
      </c>
      <c r="BJ3" s="48" t="s">
        <v>242</v>
      </c>
      <c r="BK3" s="26" t="s">
        <v>2</v>
      </c>
      <c r="BL3" s="49" t="s">
        <v>243</v>
      </c>
      <c r="BM3" s="26" t="s">
        <v>2</v>
      </c>
      <c r="BN3" s="49" t="s">
        <v>244</v>
      </c>
      <c r="BO3" s="26" t="s">
        <v>2</v>
      </c>
      <c r="BP3" s="31" t="s">
        <v>245</v>
      </c>
      <c r="BQ3" s="26" t="s">
        <v>2</v>
      </c>
      <c r="BR3" s="31" t="s">
        <v>246</v>
      </c>
      <c r="BS3" s="26" t="s">
        <v>2</v>
      </c>
      <c r="BT3" s="50" t="s">
        <v>247</v>
      </c>
      <c r="BU3" s="26" t="s">
        <v>2</v>
      </c>
      <c r="BV3" s="50" t="s">
        <v>248</v>
      </c>
      <c r="BW3" s="26" t="s">
        <v>2</v>
      </c>
      <c r="BX3" s="43" t="s">
        <v>249</v>
      </c>
      <c r="BY3" s="26" t="s">
        <v>2</v>
      </c>
      <c r="BZ3" s="51" t="s">
        <v>250</v>
      </c>
      <c r="CA3" s="26" t="s">
        <v>2</v>
      </c>
      <c r="CB3" s="52" t="s">
        <v>251</v>
      </c>
      <c r="CC3" s="26" t="s">
        <v>2</v>
      </c>
      <c r="CD3" s="53" t="s">
        <v>252</v>
      </c>
      <c r="CE3" s="26" t="s">
        <v>2</v>
      </c>
      <c r="CF3" s="54" t="s">
        <v>253</v>
      </c>
      <c r="CG3" s="26" t="s">
        <v>2</v>
      </c>
      <c r="CH3" s="34" t="s">
        <v>254</v>
      </c>
      <c r="CI3" s="26" t="s">
        <v>2</v>
      </c>
      <c r="CJ3" s="55" t="s">
        <v>255</v>
      </c>
      <c r="CK3" s="26" t="s">
        <v>2</v>
      </c>
      <c r="CL3" s="56" t="s">
        <v>256</v>
      </c>
      <c r="CM3" s="26" t="s">
        <v>2</v>
      </c>
      <c r="CN3" s="57" t="s">
        <v>257</v>
      </c>
      <c r="CO3" s="26" t="s">
        <v>2</v>
      </c>
      <c r="CP3" s="58" t="s">
        <v>258</v>
      </c>
      <c r="CQ3" s="26" t="s">
        <v>2</v>
      </c>
      <c r="CR3" s="32" t="s">
        <v>259</v>
      </c>
      <c r="CS3" s="26" t="s">
        <v>2</v>
      </c>
      <c r="CT3" s="59" t="s">
        <v>260</v>
      </c>
      <c r="CU3" s="26" t="s">
        <v>2</v>
      </c>
      <c r="CV3" s="60" t="s">
        <v>261</v>
      </c>
      <c r="CW3" s="26" t="s">
        <v>2</v>
      </c>
      <c r="CX3" s="51" t="s">
        <v>262</v>
      </c>
      <c r="CY3" s="26" t="s">
        <v>2</v>
      </c>
      <c r="CZ3" s="42" t="s">
        <v>263</v>
      </c>
      <c r="DA3" s="26" t="s">
        <v>2</v>
      </c>
      <c r="DB3" s="61" t="s">
        <v>264</v>
      </c>
      <c r="DC3" s="26" t="s">
        <v>2</v>
      </c>
      <c r="DD3" s="62" t="s">
        <v>265</v>
      </c>
      <c r="DE3" s="26" t="s">
        <v>2</v>
      </c>
      <c r="DF3" s="46" t="s">
        <v>266</v>
      </c>
      <c r="DG3" s="26" t="s">
        <v>2</v>
      </c>
      <c r="DH3" s="57" t="s">
        <v>267</v>
      </c>
      <c r="DI3" s="26" t="s">
        <v>2</v>
      </c>
      <c r="DJ3" s="63" t="s">
        <v>268</v>
      </c>
      <c r="DK3" s="26" t="s">
        <v>2</v>
      </c>
      <c r="DL3" s="44" t="s">
        <v>269</v>
      </c>
      <c r="DM3" s="26" t="s">
        <v>2</v>
      </c>
      <c r="DN3" s="26" t="s">
        <v>270</v>
      </c>
      <c r="DO3" s="26" t="s">
        <v>2</v>
      </c>
      <c r="DP3" s="26" t="s">
        <v>271</v>
      </c>
      <c r="DQ3" s="26" t="s">
        <v>2</v>
      </c>
      <c r="DR3" s="26" t="s">
        <v>272</v>
      </c>
      <c r="DS3" s="26" t="s">
        <v>2</v>
      </c>
      <c r="DT3" s="26" t="s">
        <v>273</v>
      </c>
      <c r="DU3" s="26" t="s">
        <v>2</v>
      </c>
      <c r="DV3" s="26" t="s">
        <v>274</v>
      </c>
      <c r="DW3" s="26" t="s">
        <v>2</v>
      </c>
      <c r="DX3" s="26" t="s">
        <v>275</v>
      </c>
      <c r="DY3" s="26" t="s">
        <v>2</v>
      </c>
      <c r="DZ3" s="26" t="s">
        <v>276</v>
      </c>
      <c r="EA3" s="26" t="s">
        <v>2</v>
      </c>
      <c r="EB3" s="64" t="s">
        <v>277</v>
      </c>
      <c r="EC3" s="26" t="s">
        <v>2</v>
      </c>
      <c r="ED3" s="26" t="s">
        <v>278</v>
      </c>
      <c r="EE3" s="26" t="s">
        <v>2</v>
      </c>
      <c r="EF3" s="26" t="s">
        <v>279</v>
      </c>
      <c r="EG3" s="26" t="s">
        <v>2</v>
      </c>
      <c r="EH3" s="26" t="s">
        <v>280</v>
      </c>
      <c r="EI3" s="26" t="s">
        <v>2</v>
      </c>
      <c r="EJ3" s="26" t="s">
        <v>281</v>
      </c>
      <c r="EK3" s="26" t="s">
        <v>2</v>
      </c>
      <c r="EL3" s="26" t="s">
        <v>282</v>
      </c>
      <c r="EM3" s="26" t="s">
        <v>2</v>
      </c>
      <c r="EN3" s="26" t="s">
        <v>283</v>
      </c>
      <c r="EO3" s="26" t="s">
        <v>2</v>
      </c>
    </row>
    <row r="4" spans="1:145" ht="102.75" thickBot="1" x14ac:dyDescent="0.25">
      <c r="A4" s="27" t="s">
        <v>24</v>
      </c>
      <c r="B4" s="28">
        <v>150</v>
      </c>
      <c r="C4" s="28">
        <v>176</v>
      </c>
      <c r="D4" s="28">
        <v>4</v>
      </c>
      <c r="E4" s="28">
        <v>3</v>
      </c>
      <c r="F4" s="28">
        <v>0</v>
      </c>
      <c r="G4" s="28">
        <v>0</v>
      </c>
      <c r="H4" s="28">
        <v>1</v>
      </c>
      <c r="I4" s="28">
        <v>22</v>
      </c>
      <c r="J4" s="28">
        <v>718</v>
      </c>
      <c r="K4" s="28">
        <v>695</v>
      </c>
      <c r="L4" s="28">
        <v>11</v>
      </c>
      <c r="M4" s="28">
        <v>8</v>
      </c>
      <c r="N4" s="28">
        <v>9</v>
      </c>
      <c r="O4" s="28">
        <v>8</v>
      </c>
      <c r="P4" s="28">
        <v>28</v>
      </c>
      <c r="Q4" s="28">
        <v>52</v>
      </c>
      <c r="R4" s="28">
        <v>783</v>
      </c>
      <c r="S4" s="28">
        <v>562</v>
      </c>
      <c r="T4" s="28">
        <v>0</v>
      </c>
      <c r="U4" s="28">
        <v>0</v>
      </c>
      <c r="V4" s="28">
        <v>8</v>
      </c>
      <c r="W4" s="28">
        <v>0</v>
      </c>
      <c r="X4" s="28">
        <v>67</v>
      </c>
      <c r="Y4" s="28">
        <v>70</v>
      </c>
      <c r="Z4" s="28">
        <v>4</v>
      </c>
      <c r="AA4" s="28">
        <v>1</v>
      </c>
      <c r="AB4" s="28">
        <v>1</v>
      </c>
      <c r="AC4" s="28">
        <v>1</v>
      </c>
      <c r="AD4" s="28">
        <v>0</v>
      </c>
      <c r="AE4" s="28">
        <v>0</v>
      </c>
      <c r="AF4" s="28">
        <v>0</v>
      </c>
      <c r="AG4" s="28">
        <v>0</v>
      </c>
      <c r="AH4" s="28">
        <v>0</v>
      </c>
      <c r="AI4" s="28">
        <v>1</v>
      </c>
      <c r="AJ4" s="28">
        <v>0</v>
      </c>
      <c r="AK4" s="28">
        <v>0</v>
      </c>
      <c r="AL4" s="28">
        <v>0</v>
      </c>
      <c r="AM4" s="28">
        <v>0</v>
      </c>
      <c r="AN4" s="28">
        <v>1</v>
      </c>
      <c r="AO4" s="28">
        <v>3</v>
      </c>
      <c r="AP4" s="28">
        <v>0</v>
      </c>
      <c r="AQ4" s="28">
        <v>0</v>
      </c>
      <c r="AR4" s="28">
        <v>113</v>
      </c>
      <c r="AS4" s="28">
        <v>80</v>
      </c>
      <c r="AT4" s="28">
        <v>0</v>
      </c>
      <c r="AU4" s="28">
        <v>0</v>
      </c>
      <c r="AV4" s="28">
        <v>0</v>
      </c>
      <c r="AW4" s="28">
        <v>0</v>
      </c>
      <c r="AX4" s="28">
        <v>81</v>
      </c>
      <c r="AY4" s="28">
        <v>60</v>
      </c>
      <c r="AZ4" s="28">
        <v>0</v>
      </c>
      <c r="BA4" s="28">
        <v>0</v>
      </c>
      <c r="BB4" s="28">
        <v>13</v>
      </c>
      <c r="BC4" s="28">
        <v>30</v>
      </c>
      <c r="BD4" s="28">
        <v>0</v>
      </c>
      <c r="BE4" s="28">
        <v>24</v>
      </c>
      <c r="BF4" s="28">
        <v>224</v>
      </c>
      <c r="BG4" s="28">
        <v>205</v>
      </c>
      <c r="BH4" s="28">
        <v>0</v>
      </c>
      <c r="BI4" s="28">
        <v>0</v>
      </c>
      <c r="BJ4" s="28">
        <v>0</v>
      </c>
      <c r="BK4" s="28">
        <v>1</v>
      </c>
      <c r="BL4" s="28">
        <v>0</v>
      </c>
      <c r="BM4" s="28">
        <v>0</v>
      </c>
      <c r="BN4" s="28">
        <v>0</v>
      </c>
      <c r="BO4" s="28">
        <v>0</v>
      </c>
      <c r="BP4" s="28">
        <v>0</v>
      </c>
      <c r="BQ4" s="28">
        <v>0</v>
      </c>
      <c r="BR4" s="28">
        <v>0</v>
      </c>
      <c r="BS4" s="28">
        <v>0</v>
      </c>
      <c r="BT4" s="28">
        <v>0</v>
      </c>
      <c r="BU4" s="28">
        <v>0</v>
      </c>
      <c r="BV4" s="28">
        <v>0</v>
      </c>
      <c r="BW4" s="28">
        <v>1</v>
      </c>
      <c r="BX4" s="28">
        <v>66</v>
      </c>
      <c r="BY4" s="28">
        <v>57</v>
      </c>
      <c r="BZ4" s="28">
        <v>99</v>
      </c>
      <c r="CA4" s="28">
        <v>148</v>
      </c>
      <c r="CB4" s="28">
        <v>132</v>
      </c>
      <c r="CC4" s="28">
        <v>69</v>
      </c>
      <c r="CD4" s="28">
        <v>3</v>
      </c>
      <c r="CE4" s="28">
        <v>3</v>
      </c>
      <c r="CF4" s="28">
        <v>0</v>
      </c>
      <c r="CG4" s="28">
        <v>2</v>
      </c>
      <c r="CH4" s="28">
        <v>0</v>
      </c>
      <c r="CI4" s="28">
        <v>0</v>
      </c>
      <c r="CJ4" s="28">
        <v>3</v>
      </c>
      <c r="CK4" s="28">
        <v>3</v>
      </c>
      <c r="CL4" s="28">
        <v>2</v>
      </c>
      <c r="CM4" s="28">
        <v>4</v>
      </c>
      <c r="CN4" s="28">
        <v>32</v>
      </c>
      <c r="CO4" s="28">
        <v>50</v>
      </c>
      <c r="CP4" s="28">
        <v>29</v>
      </c>
      <c r="CQ4" s="28">
        <v>12</v>
      </c>
      <c r="CR4" s="28">
        <v>0</v>
      </c>
      <c r="CS4" s="28">
        <v>0</v>
      </c>
      <c r="CT4" s="28">
        <v>0</v>
      </c>
      <c r="CU4" s="28">
        <v>0</v>
      </c>
      <c r="CV4" s="28">
        <v>0</v>
      </c>
      <c r="CW4" s="28">
        <v>0</v>
      </c>
      <c r="CX4" s="28">
        <v>2</v>
      </c>
      <c r="CY4" s="28">
        <v>0</v>
      </c>
      <c r="CZ4" s="28">
        <v>0</v>
      </c>
      <c r="DA4" s="28">
        <v>2</v>
      </c>
      <c r="DB4" s="28">
        <v>8</v>
      </c>
      <c r="DC4" s="28">
        <v>9</v>
      </c>
      <c r="DD4" s="28">
        <v>3</v>
      </c>
      <c r="DE4" s="28">
        <v>1</v>
      </c>
      <c r="DF4" s="28">
        <v>0</v>
      </c>
      <c r="DG4" s="28">
        <v>1</v>
      </c>
      <c r="DH4" s="28">
        <v>0</v>
      </c>
      <c r="DI4" s="28">
        <v>0</v>
      </c>
      <c r="DJ4" s="28">
        <v>0</v>
      </c>
      <c r="DK4" s="28">
        <v>0</v>
      </c>
      <c r="DL4" s="28">
        <v>0</v>
      </c>
      <c r="DM4" s="28">
        <v>0</v>
      </c>
      <c r="DN4" s="28">
        <v>0</v>
      </c>
      <c r="DO4" s="28">
        <v>0</v>
      </c>
      <c r="DP4" s="28">
        <v>0</v>
      </c>
      <c r="DQ4" s="28">
        <v>0</v>
      </c>
      <c r="DR4" s="28">
        <v>1</v>
      </c>
      <c r="DS4" s="28">
        <v>0</v>
      </c>
      <c r="DT4" s="28">
        <v>0</v>
      </c>
      <c r="DU4" s="28">
        <v>1</v>
      </c>
      <c r="DV4" s="28">
        <v>0</v>
      </c>
      <c r="DW4" s="28">
        <v>0</v>
      </c>
      <c r="DX4" s="28">
        <v>0</v>
      </c>
      <c r="DY4" s="28">
        <v>0</v>
      </c>
      <c r="DZ4" s="28">
        <v>0</v>
      </c>
      <c r="EA4" s="28">
        <v>0</v>
      </c>
      <c r="EB4" s="28">
        <v>1</v>
      </c>
      <c r="EC4" s="28">
        <v>0</v>
      </c>
      <c r="ED4" s="28">
        <v>1</v>
      </c>
      <c r="EE4" s="28">
        <v>0</v>
      </c>
      <c r="EF4" s="28">
        <v>0</v>
      </c>
      <c r="EG4" s="28">
        <v>0</v>
      </c>
      <c r="EH4" s="28">
        <v>0</v>
      </c>
      <c r="EI4" s="28">
        <v>0</v>
      </c>
      <c r="EJ4" s="28">
        <v>0</v>
      </c>
      <c r="EK4" s="28">
        <v>0</v>
      </c>
      <c r="EL4" s="28">
        <v>0</v>
      </c>
      <c r="EM4" s="28">
        <v>0</v>
      </c>
      <c r="EN4" s="28">
        <v>0</v>
      </c>
      <c r="EO4" s="28">
        <v>0</v>
      </c>
    </row>
    <row r="5" spans="1:145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</row>
  </sheetData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E54"/>
  <sheetViews>
    <sheetView tabSelected="1" view="pageBreakPreview" zoomScale="85" zoomScaleNormal="100" zoomScaleSheetLayoutView="85" workbookViewId="0">
      <selection activeCell="A2" sqref="A2:E2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22" customWidth="1"/>
    <col min="4" max="4" width="13" style="22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9" customFormat="1" ht="15.75" x14ac:dyDescent="0.2">
      <c r="A1" s="96" t="s">
        <v>332</v>
      </c>
      <c r="B1" s="96"/>
      <c r="C1" s="96"/>
      <c r="D1" s="96"/>
      <c r="E1" s="96"/>
    </row>
    <row r="2" spans="1:5" s="39" customFormat="1" ht="15.75" customHeight="1" x14ac:dyDescent="0.2">
      <c r="A2" s="95" t="s">
        <v>284</v>
      </c>
      <c r="B2" s="95"/>
      <c r="C2" s="95"/>
      <c r="D2" s="95"/>
      <c r="E2" s="95"/>
    </row>
    <row r="3" spans="1:5" s="39" customFormat="1" ht="15.75" x14ac:dyDescent="0.2">
      <c r="A3" s="80" t="s">
        <v>92</v>
      </c>
      <c r="B3" s="80"/>
      <c r="C3" s="67">
        <v>2021</v>
      </c>
      <c r="D3" s="67">
        <v>2020</v>
      </c>
      <c r="E3" s="68" t="s">
        <v>93</v>
      </c>
    </row>
    <row r="4" spans="1:5" s="39" customFormat="1" ht="20.25" customHeight="1" x14ac:dyDescent="0.2">
      <c r="A4" s="90" t="s">
        <v>285</v>
      </c>
      <c r="B4" s="90"/>
      <c r="C4" s="69">
        <f>'[6]Республика Алтай'!B4+'[6]Республика Алтай'!D4+'[6]Республика Алтай'!F4+'[6]Республика Алтай'!H4</f>
        <v>200</v>
      </c>
      <c r="D4" s="69">
        <f>'[6]Республика Алтай'!C4+'[6]Республика Алтай'!E4+'[6]Республика Алтай'!G4+'[6]Республика Алтай'!I4</f>
        <v>242</v>
      </c>
      <c r="E4" s="70">
        <f t="shared" ref="E4:E50" si="0">C4*100/D4-100</f>
        <v>-17.355371900826441</v>
      </c>
    </row>
    <row r="5" spans="1:5" s="39" customFormat="1" ht="20.25" customHeight="1" x14ac:dyDescent="0.2">
      <c r="A5" s="92" t="s">
        <v>286</v>
      </c>
      <c r="B5" s="93"/>
      <c r="C5" s="69">
        <f>'[6]Республика Алтай'!J4+'[6]Республика Алтай'!L4+'[6]Республика Алтай'!N4+'[6]Республика Алтай'!P4</f>
        <v>952</v>
      </c>
      <c r="D5" s="69">
        <f>'[6]Республика Алтай'!K4+'[6]Республика Алтай'!M4+'[6]Республика Алтай'!O4+'[6]Республика Алтай'!Q4</f>
        <v>935</v>
      </c>
      <c r="E5" s="70">
        <f t="shared" si="0"/>
        <v>1.818181818181813</v>
      </c>
    </row>
    <row r="6" spans="1:5" s="39" customFormat="1" ht="20.25" customHeight="1" x14ac:dyDescent="0.2">
      <c r="A6" s="92" t="s">
        <v>287</v>
      </c>
      <c r="B6" s="93"/>
      <c r="C6" s="69">
        <f>'[6]Республика Алтай'!R4+'[6]Республика Алтай'!T4+'[6]Республика Алтай'!V4+'[6]Республика Алтай'!X4</f>
        <v>1092</v>
      </c>
      <c r="D6" s="69">
        <f>'[6]Республика Алтай'!S4+'[6]Республика Алтай'!U4+'[6]Республика Алтай'!W4+'[6]Республика Алтай'!Y4</f>
        <v>800</v>
      </c>
      <c r="E6" s="70">
        <f t="shared" si="0"/>
        <v>36.5</v>
      </c>
    </row>
    <row r="7" spans="1:5" s="39" customFormat="1" ht="20.25" x14ac:dyDescent="0.2">
      <c r="A7" s="92" t="s">
        <v>288</v>
      </c>
      <c r="B7" s="93"/>
      <c r="C7" s="69">
        <f>'[6]Республика Алтай'!Z4+'[6]Республика Алтай'!AB4+'[6]Республика Алтай'!AD4+'[6]Республика Алтай'!AF4</f>
        <v>5</v>
      </c>
      <c r="D7" s="69">
        <f>'[6]Республика Алтай'!AA4+'[6]Республика Алтай'!AC4+'[6]Республика Алтай'!AE4+'[6]Республика Алтай'!AG4</f>
        <v>4</v>
      </c>
      <c r="E7" s="70">
        <f t="shared" si="0"/>
        <v>25</v>
      </c>
    </row>
    <row r="8" spans="1:5" s="39" customFormat="1" ht="20.25" x14ac:dyDescent="0.2">
      <c r="A8" s="92" t="s">
        <v>289</v>
      </c>
      <c r="B8" s="93"/>
      <c r="C8" s="69">
        <f>'[6]Республика Алтай'!AH4+'[6]Республика Алтай'!AJ4+'[6]Республика Алтай'!AL4</f>
        <v>0</v>
      </c>
      <c r="D8" s="69">
        <f>'[6]Республика Алтай'!AI4+'[6]Республика Алтай'!AK4+'[6]Республика Алтай'!AM4</f>
        <v>2</v>
      </c>
      <c r="E8" s="70">
        <f t="shared" si="0"/>
        <v>-100</v>
      </c>
    </row>
    <row r="9" spans="1:5" s="39" customFormat="1" ht="20.25" x14ac:dyDescent="0.2">
      <c r="A9" s="92" t="s">
        <v>290</v>
      </c>
      <c r="B9" s="93"/>
      <c r="C9" s="69">
        <f>'[6]Республика Алтай'!AR4+'[6]Республика Алтай'!AT4</f>
        <v>151</v>
      </c>
      <c r="D9" s="69">
        <f>'[6]Республика Алтай'!AS4+'[6]Республика Алтай'!AU4</f>
        <v>100</v>
      </c>
      <c r="E9" s="70">
        <f t="shared" si="0"/>
        <v>51</v>
      </c>
    </row>
    <row r="10" spans="1:5" s="39" customFormat="1" ht="20.25" x14ac:dyDescent="0.2">
      <c r="A10" s="92" t="s">
        <v>291</v>
      </c>
      <c r="B10" s="93"/>
      <c r="C10" s="69">
        <f>'[6]Республика Алтай'!AN4+'[6]Республика Алтай'!AP4</f>
        <v>1</v>
      </c>
      <c r="D10" s="69">
        <f>'[6]Республика Алтай'!AO4+'[6]Республика Алтай'!AQ4</f>
        <v>3</v>
      </c>
      <c r="E10" s="70">
        <f t="shared" si="0"/>
        <v>-66.666666666666657</v>
      </c>
    </row>
    <row r="11" spans="1:5" s="39" customFormat="1" x14ac:dyDescent="0.2">
      <c r="A11" s="74"/>
      <c r="B11" s="74"/>
      <c r="C11" s="74"/>
      <c r="D11" s="74"/>
      <c r="E11" s="74"/>
    </row>
    <row r="12" spans="1:5" s="39" customFormat="1" ht="20.25" x14ac:dyDescent="0.2">
      <c r="A12" s="90" t="s">
        <v>292</v>
      </c>
      <c r="B12" s="90"/>
      <c r="C12" s="69">
        <f>'[6]Республика Алтай'!AV4+'[6]Республика Алтай'!AX4</f>
        <v>97</v>
      </c>
      <c r="D12" s="69">
        <f>'[6]Республика Алтай'!AW4+'[6]Республика Алтай'!AY4</f>
        <v>72</v>
      </c>
      <c r="E12" s="70">
        <f t="shared" si="0"/>
        <v>34.722222222222229</v>
      </c>
    </row>
    <row r="13" spans="1:5" s="39" customFormat="1" ht="20.25" x14ac:dyDescent="0.2">
      <c r="A13" s="92" t="s">
        <v>293</v>
      </c>
      <c r="B13" s="93"/>
      <c r="C13" s="69">
        <f>'[6]Республика Алтай'!AZ4+'[6]Республика Алтай'!BB4</f>
        <v>15</v>
      </c>
      <c r="D13" s="69">
        <f>'[6]Республика Алтай'!BA4+'[6]Республика Алтай'!BC4</f>
        <v>33</v>
      </c>
      <c r="E13" s="70">
        <f t="shared" si="0"/>
        <v>-54.545454545454547</v>
      </c>
    </row>
    <row r="14" spans="1:5" s="39" customFormat="1" ht="20.25" x14ac:dyDescent="0.2">
      <c r="A14" s="92" t="s">
        <v>294</v>
      </c>
      <c r="B14" s="93"/>
      <c r="C14" s="69">
        <f>'[6]Республика Алтай'!BD4+'[6]Республика Алтай'!BF4</f>
        <v>249</v>
      </c>
      <c r="D14" s="69">
        <f>'[6]Республика Алтай'!BE4+'[6]Республика Алтай'!BG4</f>
        <v>283</v>
      </c>
      <c r="E14" s="70">
        <f t="shared" si="0"/>
        <v>-12.014134275618375</v>
      </c>
    </row>
    <row r="15" spans="1:5" s="39" customFormat="1" ht="20.25" x14ac:dyDescent="0.2">
      <c r="A15" s="92" t="s">
        <v>295</v>
      </c>
      <c r="B15" s="93"/>
      <c r="C15" s="69">
        <f>'[6]Республика Алтай'!BH4+'[6]Республика Алтай'!BJ4</f>
        <v>0</v>
      </c>
      <c r="D15" s="69">
        <f>'[6]Республика Алтай'!BI4+'[6]Республика Алтай'!BK4</f>
        <v>1</v>
      </c>
      <c r="E15" s="70">
        <f t="shared" si="0"/>
        <v>-100</v>
      </c>
    </row>
    <row r="16" spans="1:5" s="39" customFormat="1" ht="20.25" x14ac:dyDescent="0.2">
      <c r="A16" s="92" t="s">
        <v>296</v>
      </c>
      <c r="B16" s="93"/>
      <c r="C16" s="69">
        <f>'[6]Республика Алтай'!BL4+'[6]Республика Алтай'!BN4</f>
        <v>0</v>
      </c>
      <c r="D16" s="69">
        <f>'[6]Республика Алтай'!BM4+'[6]Республика Алтай'!BO4</f>
        <v>0</v>
      </c>
      <c r="E16" s="70" t="s">
        <v>154</v>
      </c>
    </row>
    <row r="17" spans="1:5" s="39" customFormat="1" ht="20.25" x14ac:dyDescent="0.2">
      <c r="A17" s="92" t="s">
        <v>297</v>
      </c>
      <c r="B17" s="93"/>
      <c r="C17" s="69">
        <f>'[6]Республика Алтай'!BT4+'[6]Республика Алтай'!BV4</f>
        <v>1</v>
      </c>
      <c r="D17" s="69">
        <f>'[6]Республика Алтай'!BU4+'[6]Республика Алтай'!BW4</f>
        <v>1</v>
      </c>
      <c r="E17" s="70">
        <f t="shared" si="0"/>
        <v>0</v>
      </c>
    </row>
    <row r="18" spans="1:5" s="39" customFormat="1" ht="20.25" x14ac:dyDescent="0.2">
      <c r="A18" s="92" t="s">
        <v>298</v>
      </c>
      <c r="B18" s="93"/>
      <c r="C18" s="69">
        <f>'[6]Республика Алтай'!BP4+'[6]Республика Алтай'!BR4</f>
        <v>0</v>
      </c>
      <c r="D18" s="69">
        <f>'[6]Республика Алтай'!BQ4+'[6]Республика Алтай'!BS4</f>
        <v>0</v>
      </c>
      <c r="E18" s="70" t="s">
        <v>154</v>
      </c>
    </row>
    <row r="19" spans="1:5" s="39" customFormat="1" x14ac:dyDescent="0.2">
      <c r="A19" s="74"/>
      <c r="B19" s="74"/>
      <c r="C19" s="74"/>
      <c r="D19" s="74"/>
      <c r="E19" s="74"/>
    </row>
    <row r="20" spans="1:5" s="39" customFormat="1" ht="20.25" customHeight="1" x14ac:dyDescent="0.2">
      <c r="A20" s="90" t="s">
        <v>299</v>
      </c>
      <c r="B20" s="90"/>
      <c r="C20" s="69">
        <f>'[6]Республика Алтай'!BX4</f>
        <v>79</v>
      </c>
      <c r="D20" s="69">
        <f>'[6]Республика Алтай'!BY4</f>
        <v>69</v>
      </c>
      <c r="E20" s="70">
        <f t="shared" ref="E20:E22" si="1">C20*100/D20-100</f>
        <v>14.492753623188406</v>
      </c>
    </row>
    <row r="21" spans="1:5" s="39" customFormat="1" ht="20.25" customHeight="1" x14ac:dyDescent="0.2">
      <c r="A21" s="92" t="s">
        <v>300</v>
      </c>
      <c r="B21" s="93"/>
      <c r="C21" s="69">
        <f>'[6]Республика Алтай'!BZ4</f>
        <v>123</v>
      </c>
      <c r="D21" s="69">
        <f>'[6]Республика Алтай'!CA4</f>
        <v>180</v>
      </c>
      <c r="E21" s="70">
        <f t="shared" si="1"/>
        <v>-31.666666666666671</v>
      </c>
    </row>
    <row r="22" spans="1:5" s="39" customFormat="1" ht="20.25" customHeight="1" x14ac:dyDescent="0.2">
      <c r="A22" s="92" t="s">
        <v>301</v>
      </c>
      <c r="B22" s="93"/>
      <c r="C22" s="69">
        <f>'[6]Республика Алтай'!CB4</f>
        <v>182</v>
      </c>
      <c r="D22" s="69">
        <f>'[6]Республика Алтай'!CC4</f>
        <v>100</v>
      </c>
      <c r="E22" s="70">
        <f t="shared" si="1"/>
        <v>82</v>
      </c>
    </row>
    <row r="23" spans="1:5" s="39" customFormat="1" ht="20.25" customHeight="1" x14ac:dyDescent="0.2">
      <c r="A23" s="90" t="s">
        <v>302</v>
      </c>
      <c r="B23" s="90"/>
      <c r="C23" s="69">
        <f>'[6]Республика Алтай'!CD4</f>
        <v>3</v>
      </c>
      <c r="D23" s="69">
        <f>'[6]Республика Алтай'!CE4</f>
        <v>6</v>
      </c>
      <c r="E23" s="70">
        <f t="shared" si="0"/>
        <v>-50</v>
      </c>
    </row>
    <row r="24" spans="1:5" s="39" customFormat="1" ht="20.25" customHeight="1" x14ac:dyDescent="0.2">
      <c r="A24" s="90" t="s">
        <v>303</v>
      </c>
      <c r="B24" s="90"/>
      <c r="C24" s="69">
        <f>'[6]Республика Алтай'!CF4</f>
        <v>0</v>
      </c>
      <c r="D24" s="69">
        <f>'[6]Республика Алтай'!CG4</f>
        <v>2</v>
      </c>
      <c r="E24" s="70">
        <f t="shared" si="0"/>
        <v>-100</v>
      </c>
    </row>
    <row r="25" spans="1:5" s="39" customFormat="1" ht="20.25" customHeight="1" x14ac:dyDescent="0.2">
      <c r="A25" s="92" t="s">
        <v>304</v>
      </c>
      <c r="B25" s="93"/>
      <c r="C25" s="69">
        <f>'[6]Республика Алтай'!CJ4</f>
        <v>3</v>
      </c>
      <c r="D25" s="69">
        <f>'[6]Республика Алтай'!CK4</f>
        <v>3</v>
      </c>
      <c r="E25" s="70">
        <f t="shared" si="0"/>
        <v>0</v>
      </c>
    </row>
    <row r="26" spans="1:5" s="39" customFormat="1" ht="20.25" customHeight="1" x14ac:dyDescent="0.2">
      <c r="A26" s="92" t="s">
        <v>305</v>
      </c>
      <c r="B26" s="93"/>
      <c r="C26" s="69">
        <f>'[6]Республика Алтай'!CH4</f>
        <v>0</v>
      </c>
      <c r="D26" s="69">
        <f>'[6]Республика Алтай'!CI4</f>
        <v>0</v>
      </c>
      <c r="E26" s="70" t="s">
        <v>154</v>
      </c>
    </row>
    <row r="27" spans="1:5" s="39" customFormat="1" x14ac:dyDescent="0.2">
      <c r="A27" s="74"/>
      <c r="B27" s="74"/>
      <c r="C27" s="74"/>
      <c r="D27" s="74"/>
      <c r="E27" s="74"/>
    </row>
    <row r="28" spans="1:5" s="39" customFormat="1" ht="20.25" customHeight="1" x14ac:dyDescent="0.2">
      <c r="A28" s="90" t="s">
        <v>306</v>
      </c>
      <c r="B28" s="90"/>
      <c r="C28" s="69">
        <f>'[6]Республика Алтай'!CL4</f>
        <v>3</v>
      </c>
      <c r="D28" s="69">
        <f>'[6]Республика Алтай'!CM4</f>
        <v>4</v>
      </c>
      <c r="E28" s="70">
        <f t="shared" ref="E28:E30" si="2">C28*100/D28-100</f>
        <v>-25</v>
      </c>
    </row>
    <row r="29" spans="1:5" s="39" customFormat="1" ht="20.25" customHeight="1" x14ac:dyDescent="0.2">
      <c r="A29" s="92" t="s">
        <v>307</v>
      </c>
      <c r="B29" s="93"/>
      <c r="C29" s="69">
        <f>'[6]Республика Алтай'!CN4</f>
        <v>42</v>
      </c>
      <c r="D29" s="69">
        <f>'[6]Республика Алтай'!CO4</f>
        <v>60</v>
      </c>
      <c r="E29" s="70">
        <f t="shared" si="2"/>
        <v>-30</v>
      </c>
    </row>
    <row r="30" spans="1:5" s="39" customFormat="1" ht="20.25" customHeight="1" x14ac:dyDescent="0.2">
      <c r="A30" s="92" t="s">
        <v>308</v>
      </c>
      <c r="B30" s="93"/>
      <c r="C30" s="69">
        <f>'[6]Республика Алтай'!CP4</f>
        <v>35</v>
      </c>
      <c r="D30" s="69">
        <f>'[6]Республика Алтай'!CQ4</f>
        <v>16</v>
      </c>
      <c r="E30" s="70">
        <f t="shared" si="2"/>
        <v>118.75</v>
      </c>
    </row>
    <row r="31" spans="1:5" s="39" customFormat="1" ht="20.25" customHeight="1" x14ac:dyDescent="0.2">
      <c r="A31" s="90" t="s">
        <v>309</v>
      </c>
      <c r="B31" s="90"/>
      <c r="C31" s="69">
        <f>'[6]Республика Алтай'!CR4</f>
        <v>0</v>
      </c>
      <c r="D31" s="69">
        <f>'[6]Республика Алтай'!CS4</f>
        <v>0</v>
      </c>
      <c r="E31" s="70" t="s">
        <v>154</v>
      </c>
    </row>
    <row r="32" spans="1:5" s="39" customFormat="1" ht="20.25" customHeight="1" x14ac:dyDescent="0.2">
      <c r="A32" s="92" t="s">
        <v>310</v>
      </c>
      <c r="B32" s="93"/>
      <c r="C32" s="69">
        <f>'[6]Республика Алтай'!CT4</f>
        <v>0</v>
      </c>
      <c r="D32" s="69">
        <f>'[6]Республика Алтай'!CU4</f>
        <v>0</v>
      </c>
      <c r="E32" s="70" t="s">
        <v>154</v>
      </c>
    </row>
    <row r="33" spans="1:5" s="39" customFormat="1" ht="20.25" customHeight="1" x14ac:dyDescent="0.2">
      <c r="A33" s="92" t="s">
        <v>311</v>
      </c>
      <c r="B33" s="93"/>
      <c r="C33" s="69">
        <f>'[6]Республика Алтай'!CX4</f>
        <v>3</v>
      </c>
      <c r="D33" s="69">
        <f>'[6]Республика Алтай'!CY4</f>
        <v>0</v>
      </c>
      <c r="E33" s="70" t="s">
        <v>154</v>
      </c>
    </row>
    <row r="34" spans="1:5" s="39" customFormat="1" ht="20.25" customHeight="1" x14ac:dyDescent="0.2">
      <c r="A34" s="92" t="s">
        <v>312</v>
      </c>
      <c r="B34" s="93"/>
      <c r="C34" s="69">
        <f>'[6]Республика Алтай'!CV4</f>
        <v>0</v>
      </c>
      <c r="D34" s="69">
        <f>'[6]Республика Алтай'!CW4</f>
        <v>0</v>
      </c>
      <c r="E34" s="70" t="s">
        <v>154</v>
      </c>
    </row>
    <row r="35" spans="1:5" s="39" customFormat="1" x14ac:dyDescent="0.2">
      <c r="A35" s="74"/>
      <c r="B35" s="74"/>
      <c r="C35" s="74"/>
      <c r="D35" s="74"/>
      <c r="E35" s="74"/>
    </row>
    <row r="36" spans="1:5" s="39" customFormat="1" ht="20.25" customHeight="1" x14ac:dyDescent="0.2">
      <c r="A36" s="90" t="s">
        <v>313</v>
      </c>
      <c r="B36" s="90"/>
      <c r="C36" s="69">
        <f>'[6]Республика Алтай'!CZ4</f>
        <v>0</v>
      </c>
      <c r="D36" s="69">
        <f>'[6]Республика Алтай'!DA4</f>
        <v>3</v>
      </c>
      <c r="E36" s="70">
        <f t="shared" ref="E36:E38" si="3">C36*100/D36-100</f>
        <v>-100</v>
      </c>
    </row>
    <row r="37" spans="1:5" s="39" customFormat="1" ht="20.25" customHeight="1" x14ac:dyDescent="0.2">
      <c r="A37" s="90" t="s">
        <v>314</v>
      </c>
      <c r="B37" s="90"/>
      <c r="C37" s="69">
        <f>'[6]Республика Алтай'!DB4</f>
        <v>16</v>
      </c>
      <c r="D37" s="69">
        <f>'[6]Республика Алтай'!DC4</f>
        <v>16</v>
      </c>
      <c r="E37" s="70">
        <f t="shared" si="3"/>
        <v>0</v>
      </c>
    </row>
    <row r="38" spans="1:5" s="39" customFormat="1" ht="20.25" customHeight="1" x14ac:dyDescent="0.2">
      <c r="A38" s="90" t="s">
        <v>315</v>
      </c>
      <c r="B38" s="90"/>
      <c r="C38" s="69">
        <f>'[6]Республика Алтай'!DD4</f>
        <v>4</v>
      </c>
      <c r="D38" s="69">
        <f>'[6]Республика Алтай'!DE4</f>
        <v>3</v>
      </c>
      <c r="E38" s="70">
        <f t="shared" si="3"/>
        <v>33.333333333333343</v>
      </c>
    </row>
    <row r="39" spans="1:5" s="39" customFormat="1" ht="20.25" customHeight="1" x14ac:dyDescent="0.2">
      <c r="A39" s="90" t="s">
        <v>316</v>
      </c>
      <c r="B39" s="90"/>
      <c r="C39" s="69">
        <f>'[6]Республика Алтай'!DF4</f>
        <v>0</v>
      </c>
      <c r="D39" s="69">
        <f>'[6]Республика Алтай'!DG4</f>
        <v>1</v>
      </c>
      <c r="E39" s="70">
        <f t="shared" si="0"/>
        <v>-100</v>
      </c>
    </row>
    <row r="40" spans="1:5" s="39" customFormat="1" ht="20.25" customHeight="1" x14ac:dyDescent="0.2">
      <c r="A40" s="90" t="s">
        <v>317</v>
      </c>
      <c r="B40" s="90"/>
      <c r="C40" s="69">
        <f>'[6]Республика Алтай'!DH4</f>
        <v>0</v>
      </c>
      <c r="D40" s="69">
        <f>'[6]Республика Алтай'!DI4</f>
        <v>0</v>
      </c>
      <c r="E40" s="70" t="s">
        <v>154</v>
      </c>
    </row>
    <row r="41" spans="1:5" s="39" customFormat="1" ht="20.25" customHeight="1" x14ac:dyDescent="0.2">
      <c r="A41" s="90" t="s">
        <v>318</v>
      </c>
      <c r="B41" s="90"/>
      <c r="C41" s="69">
        <f>'[6]Республика Алтай'!DL4</f>
        <v>0</v>
      </c>
      <c r="D41" s="69">
        <f>'[6]Республика Алтай'!DM4</f>
        <v>0</v>
      </c>
      <c r="E41" s="70" t="s">
        <v>154</v>
      </c>
    </row>
    <row r="42" spans="1:5" s="39" customFormat="1" ht="20.25" customHeight="1" x14ac:dyDescent="0.2">
      <c r="A42" s="90" t="s">
        <v>319</v>
      </c>
      <c r="B42" s="90"/>
      <c r="C42" s="69">
        <f>'[6]Республика Алтай'!DJ4</f>
        <v>0</v>
      </c>
      <c r="D42" s="69">
        <f>'[6]Республика Алтай'!DK4</f>
        <v>0</v>
      </c>
      <c r="E42" s="70" t="s">
        <v>154</v>
      </c>
    </row>
    <row r="43" spans="1:5" s="39" customFormat="1" x14ac:dyDescent="0.2">
      <c r="A43" s="74"/>
      <c r="B43" s="74"/>
      <c r="C43" s="74"/>
      <c r="D43" s="74"/>
      <c r="E43" s="74"/>
    </row>
    <row r="44" spans="1:5" s="39" customFormat="1" ht="20.25" x14ac:dyDescent="0.2">
      <c r="A44" s="90" t="s">
        <v>320</v>
      </c>
      <c r="B44" s="90"/>
      <c r="C44" s="69">
        <f>SUM(C4:C10)</f>
        <v>2401</v>
      </c>
      <c r="D44" s="69">
        <f>SUM(D4:D10)</f>
        <v>2086</v>
      </c>
      <c r="E44" s="70">
        <f t="shared" si="0"/>
        <v>15.100671140939596</v>
      </c>
    </row>
    <row r="45" spans="1:5" s="39" customFormat="1" ht="20.25" x14ac:dyDescent="0.2">
      <c r="A45" s="90" t="s">
        <v>321</v>
      </c>
      <c r="B45" s="90"/>
      <c r="C45" s="69">
        <f>SUM(C12:C18)</f>
        <v>362</v>
      </c>
      <c r="D45" s="69">
        <f>SUM(D12:D18)</f>
        <v>390</v>
      </c>
      <c r="E45" s="70">
        <f t="shared" si="0"/>
        <v>-7.1794871794871824</v>
      </c>
    </row>
    <row r="46" spans="1:5" s="39" customFormat="1" ht="20.25" customHeight="1" x14ac:dyDescent="0.2">
      <c r="A46" s="90" t="s">
        <v>322</v>
      </c>
      <c r="B46" s="90"/>
      <c r="C46" s="69">
        <f>SUM(C20:C26)</f>
        <v>390</v>
      </c>
      <c r="D46" s="69">
        <f>SUM(D20:D26)</f>
        <v>360</v>
      </c>
      <c r="E46" s="70">
        <f t="shared" si="0"/>
        <v>8.3333333333333286</v>
      </c>
    </row>
    <row r="47" spans="1:5" s="39" customFormat="1" ht="20.25" customHeight="1" x14ac:dyDescent="0.2">
      <c r="A47" s="90" t="s">
        <v>323</v>
      </c>
      <c r="B47" s="90"/>
      <c r="C47" s="69">
        <f>SUM(C28:C34)</f>
        <v>83</v>
      </c>
      <c r="D47" s="69">
        <f>SUM(D28:D34)</f>
        <v>80</v>
      </c>
      <c r="E47" s="70">
        <f t="shared" si="0"/>
        <v>3.75</v>
      </c>
    </row>
    <row r="48" spans="1:5" s="39" customFormat="1" ht="20.25" customHeight="1" x14ac:dyDescent="0.2">
      <c r="A48" s="90" t="s">
        <v>324</v>
      </c>
      <c r="B48" s="90"/>
      <c r="C48" s="69">
        <f>SUM(C36:C42)</f>
        <v>20</v>
      </c>
      <c r="D48" s="69">
        <f>SUM(D36:D42)</f>
        <v>23</v>
      </c>
      <c r="E48" s="70">
        <f t="shared" si="0"/>
        <v>-13.043478260869563</v>
      </c>
    </row>
    <row r="49" spans="1:5" s="39" customFormat="1" ht="14.25" customHeight="1" x14ac:dyDescent="0.2">
      <c r="A49" s="97"/>
      <c r="B49" s="97"/>
      <c r="C49" s="97"/>
      <c r="D49" s="97"/>
      <c r="E49" s="97"/>
    </row>
    <row r="50" spans="1:5" s="39" customFormat="1" ht="51.75" customHeight="1" x14ac:dyDescent="0.2">
      <c r="A50" s="90" t="s">
        <v>325</v>
      </c>
      <c r="B50" s="90"/>
      <c r="C50" s="69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2</v>
      </c>
      <c r="D50" s="69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1</v>
      </c>
      <c r="E50" s="70">
        <f t="shared" si="0"/>
        <v>100</v>
      </c>
    </row>
    <row r="51" spans="1:5" s="39" customFormat="1" ht="48.75" customHeight="1" x14ac:dyDescent="0.2">
      <c r="A51" s="92" t="s">
        <v>326</v>
      </c>
      <c r="B51" s="93"/>
      <c r="C51" s="69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2</v>
      </c>
      <c r="D51" s="69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0</v>
      </c>
      <c r="E51" s="70"/>
    </row>
    <row r="52" spans="1:5" s="39" customFormat="1" ht="7.5" customHeight="1" x14ac:dyDescent="0.2">
      <c r="A52" s="74"/>
      <c r="B52" s="74"/>
      <c r="C52" s="75"/>
      <c r="D52" s="75"/>
      <c r="E52" s="74"/>
    </row>
    <row r="53" spans="1:5" s="39" customFormat="1" ht="15.75" x14ac:dyDescent="0.2">
      <c r="A53" s="98" t="s">
        <v>327</v>
      </c>
      <c r="B53" s="98"/>
      <c r="C53" s="75"/>
      <c r="D53" s="75"/>
      <c r="E53" s="74"/>
    </row>
    <row r="54" spans="1:5" s="39" customFormat="1" ht="15.75" x14ac:dyDescent="0.25">
      <c r="A54" s="76" t="s">
        <v>328</v>
      </c>
      <c r="B54" s="76"/>
      <c r="C54" s="75"/>
      <c r="D54" s="75"/>
      <c r="E54" s="74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65.25" thickBot="1" x14ac:dyDescent="0.3">
      <c r="A3" s="25"/>
      <c r="B3" s="26" t="s">
        <v>107</v>
      </c>
      <c r="C3" s="26" t="s">
        <v>2</v>
      </c>
      <c r="D3" s="26" t="s">
        <v>108</v>
      </c>
      <c r="E3" s="26" t="s">
        <v>2</v>
      </c>
      <c r="F3" s="26" t="s">
        <v>109</v>
      </c>
      <c r="G3" s="26" t="s">
        <v>2</v>
      </c>
      <c r="H3" s="26" t="s">
        <v>110</v>
      </c>
      <c r="I3" s="26" t="s">
        <v>2</v>
      </c>
      <c r="J3" s="26" t="s">
        <v>111</v>
      </c>
      <c r="K3" s="26" t="s">
        <v>2</v>
      </c>
      <c r="L3" s="26" t="s">
        <v>112</v>
      </c>
      <c r="M3" s="26" t="s">
        <v>2</v>
      </c>
      <c r="N3" s="26" t="s">
        <v>113</v>
      </c>
      <c r="O3" s="26" t="s">
        <v>2</v>
      </c>
      <c r="P3" s="26" t="s">
        <v>114</v>
      </c>
      <c r="Q3" s="26" t="s">
        <v>2</v>
      </c>
      <c r="R3" s="26" t="s">
        <v>115</v>
      </c>
      <c r="S3" s="26" t="s">
        <v>2</v>
      </c>
      <c r="T3" s="26" t="s">
        <v>116</v>
      </c>
      <c r="U3" s="26" t="s">
        <v>2</v>
      </c>
      <c r="V3" s="26" t="s">
        <v>117</v>
      </c>
      <c r="W3" s="26" t="s">
        <v>2</v>
      </c>
    </row>
    <row r="4" spans="1:23" ht="26.25" thickBot="1" x14ac:dyDescent="0.25">
      <c r="A4" s="27" t="s">
        <v>24</v>
      </c>
      <c r="B4" s="28">
        <v>1478</v>
      </c>
      <c r="C4" s="28">
        <v>1209</v>
      </c>
      <c r="D4" s="28">
        <v>77</v>
      </c>
      <c r="E4" s="28">
        <v>81</v>
      </c>
      <c r="F4" s="28">
        <v>63</v>
      </c>
      <c r="G4" s="28">
        <v>42</v>
      </c>
      <c r="H4" s="28">
        <v>141</v>
      </c>
      <c r="I4" s="28">
        <v>104</v>
      </c>
      <c r="J4" s="28">
        <v>133</v>
      </c>
      <c r="K4" s="28">
        <v>84</v>
      </c>
      <c r="L4" s="28">
        <v>403</v>
      </c>
      <c r="M4" s="28">
        <v>350</v>
      </c>
      <c r="N4" s="28">
        <v>251</v>
      </c>
      <c r="O4" s="28">
        <v>119</v>
      </c>
      <c r="P4" s="28">
        <v>50</v>
      </c>
      <c r="Q4" s="28">
        <v>43</v>
      </c>
      <c r="R4" s="28">
        <v>44</v>
      </c>
      <c r="S4" s="28">
        <v>23</v>
      </c>
      <c r="T4" s="28">
        <v>11</v>
      </c>
      <c r="U4" s="28">
        <v>22</v>
      </c>
      <c r="V4" s="28">
        <v>12</v>
      </c>
      <c r="W4" s="28">
        <v>17</v>
      </c>
    </row>
    <row r="5" spans="1:23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</sheetData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</row>
    <row r="2" spans="1:67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</row>
    <row r="3" spans="1:67" ht="177.75" customHeight="1" thickBot="1" x14ac:dyDescent="0.3">
      <c r="A3" s="25"/>
      <c r="B3" s="31" t="s">
        <v>119</v>
      </c>
      <c r="C3" s="26" t="s">
        <v>2</v>
      </c>
      <c r="D3" s="31" t="s">
        <v>120</v>
      </c>
      <c r="E3" s="26" t="s">
        <v>2</v>
      </c>
      <c r="F3" s="31" t="s">
        <v>121</v>
      </c>
      <c r="G3" s="26" t="s">
        <v>2</v>
      </c>
      <c r="H3" s="31" t="s">
        <v>122</v>
      </c>
      <c r="I3" s="26" t="s">
        <v>2</v>
      </c>
      <c r="J3" s="31" t="s">
        <v>123</v>
      </c>
      <c r="K3" s="26" t="s">
        <v>2</v>
      </c>
      <c r="L3" s="31" t="s">
        <v>124</v>
      </c>
      <c r="M3" s="26" t="s">
        <v>2</v>
      </c>
      <c r="N3" s="31" t="s">
        <v>125</v>
      </c>
      <c r="O3" s="26" t="s">
        <v>2</v>
      </c>
      <c r="P3" s="31" t="s">
        <v>126</v>
      </c>
      <c r="Q3" s="26" t="s">
        <v>2</v>
      </c>
      <c r="R3" s="31" t="s">
        <v>127</v>
      </c>
      <c r="S3" s="26" t="s">
        <v>2</v>
      </c>
      <c r="T3" s="31" t="s">
        <v>128</v>
      </c>
      <c r="U3" s="26" t="s">
        <v>2</v>
      </c>
      <c r="V3" s="31" t="s">
        <v>129</v>
      </c>
      <c r="W3" s="26" t="s">
        <v>2</v>
      </c>
      <c r="X3" s="32" t="s">
        <v>130</v>
      </c>
      <c r="Y3" s="26" t="s">
        <v>2</v>
      </c>
      <c r="Z3" s="32" t="s">
        <v>131</v>
      </c>
      <c r="AA3" s="26" t="s">
        <v>2</v>
      </c>
      <c r="AB3" s="32" t="s">
        <v>132</v>
      </c>
      <c r="AC3" s="26" t="s">
        <v>2</v>
      </c>
      <c r="AD3" s="32" t="s">
        <v>133</v>
      </c>
      <c r="AE3" s="26" t="s">
        <v>2</v>
      </c>
      <c r="AF3" s="32" t="s">
        <v>134</v>
      </c>
      <c r="AG3" s="26" t="s">
        <v>2</v>
      </c>
      <c r="AH3" s="32" t="s">
        <v>135</v>
      </c>
      <c r="AI3" s="26" t="s">
        <v>2</v>
      </c>
      <c r="AJ3" s="32" t="s">
        <v>136</v>
      </c>
      <c r="AK3" s="26" t="s">
        <v>2</v>
      </c>
      <c r="AL3" s="32" t="s">
        <v>137</v>
      </c>
      <c r="AM3" s="26" t="s">
        <v>2</v>
      </c>
      <c r="AN3" s="32" t="s">
        <v>138</v>
      </c>
      <c r="AO3" s="26" t="s">
        <v>2</v>
      </c>
      <c r="AP3" s="32" t="s">
        <v>139</v>
      </c>
      <c r="AQ3" s="26" t="s">
        <v>2</v>
      </c>
      <c r="AR3" s="32" t="s">
        <v>140</v>
      </c>
      <c r="AS3" s="26" t="s">
        <v>2</v>
      </c>
      <c r="AT3" s="33" t="s">
        <v>141</v>
      </c>
      <c r="AU3" s="26" t="s">
        <v>2</v>
      </c>
      <c r="AV3" s="33" t="s">
        <v>142</v>
      </c>
      <c r="AW3" s="26" t="s">
        <v>2</v>
      </c>
      <c r="AX3" s="33" t="s">
        <v>143</v>
      </c>
      <c r="AY3" s="26" t="s">
        <v>2</v>
      </c>
      <c r="AZ3" s="33" t="s">
        <v>144</v>
      </c>
      <c r="BA3" s="26" t="s">
        <v>2</v>
      </c>
      <c r="BB3" s="33" t="s">
        <v>145</v>
      </c>
      <c r="BC3" s="26" t="s">
        <v>2</v>
      </c>
      <c r="BD3" s="33" t="s">
        <v>146</v>
      </c>
      <c r="BE3" s="26" t="s">
        <v>2</v>
      </c>
      <c r="BF3" s="33" t="s">
        <v>147</v>
      </c>
      <c r="BG3" s="26" t="s">
        <v>2</v>
      </c>
      <c r="BH3" s="33" t="s">
        <v>148</v>
      </c>
      <c r="BI3" s="26" t="s">
        <v>2</v>
      </c>
      <c r="BJ3" s="33" t="s">
        <v>149</v>
      </c>
      <c r="BK3" s="26" t="s">
        <v>2</v>
      </c>
      <c r="BL3" s="33" t="s">
        <v>150</v>
      </c>
      <c r="BM3" s="26" t="s">
        <v>2</v>
      </c>
      <c r="BN3" s="33" t="s">
        <v>151</v>
      </c>
      <c r="BO3" s="26" t="s">
        <v>2</v>
      </c>
    </row>
    <row r="4" spans="1:67" ht="26.25" thickBot="1" x14ac:dyDescent="0.25">
      <c r="A4" s="27" t="s">
        <v>24</v>
      </c>
      <c r="B4" s="28">
        <v>6868</v>
      </c>
      <c r="C4" s="28">
        <v>5536</v>
      </c>
      <c r="D4" s="28">
        <v>876</v>
      </c>
      <c r="E4" s="28">
        <v>716</v>
      </c>
      <c r="F4" s="28">
        <v>683</v>
      </c>
      <c r="G4" s="28">
        <v>514</v>
      </c>
      <c r="H4" s="28">
        <v>731</v>
      </c>
      <c r="I4" s="28">
        <v>756</v>
      </c>
      <c r="J4" s="28">
        <v>668</v>
      </c>
      <c r="K4" s="28">
        <v>681</v>
      </c>
      <c r="L4" s="28">
        <v>1258</v>
      </c>
      <c r="M4" s="28">
        <v>1047</v>
      </c>
      <c r="N4" s="28">
        <v>979</v>
      </c>
      <c r="O4" s="28">
        <v>589</v>
      </c>
      <c r="P4" s="28">
        <v>285</v>
      </c>
      <c r="Q4" s="28">
        <v>183</v>
      </c>
      <c r="R4" s="28">
        <v>114</v>
      </c>
      <c r="S4" s="28">
        <v>79</v>
      </c>
      <c r="T4" s="28">
        <v>11</v>
      </c>
      <c r="U4" s="28">
        <v>8</v>
      </c>
      <c r="V4" s="28">
        <v>11</v>
      </c>
      <c r="W4" s="28">
        <v>7</v>
      </c>
      <c r="X4" s="28">
        <v>526</v>
      </c>
      <c r="Y4" s="28">
        <v>377</v>
      </c>
      <c r="Z4" s="28">
        <v>122</v>
      </c>
      <c r="AA4" s="28">
        <v>42</v>
      </c>
      <c r="AB4" s="28">
        <v>74</v>
      </c>
      <c r="AC4" s="28">
        <v>37</v>
      </c>
      <c r="AD4" s="28">
        <v>114</v>
      </c>
      <c r="AE4" s="28">
        <v>130</v>
      </c>
      <c r="AF4" s="28">
        <v>161</v>
      </c>
      <c r="AG4" s="28">
        <v>127</v>
      </c>
      <c r="AH4" s="28">
        <v>79</v>
      </c>
      <c r="AI4" s="28">
        <v>68</v>
      </c>
      <c r="AJ4" s="28">
        <v>46</v>
      </c>
      <c r="AK4" s="28">
        <v>23</v>
      </c>
      <c r="AL4" s="28">
        <v>24</v>
      </c>
      <c r="AM4" s="28">
        <v>16</v>
      </c>
      <c r="AN4" s="28">
        <v>13</v>
      </c>
      <c r="AO4" s="28">
        <v>6</v>
      </c>
      <c r="AP4" s="28">
        <v>0</v>
      </c>
      <c r="AQ4" s="28">
        <v>0</v>
      </c>
      <c r="AR4" s="28">
        <v>0</v>
      </c>
      <c r="AS4" s="28">
        <v>0</v>
      </c>
      <c r="AT4" s="28">
        <v>1137</v>
      </c>
      <c r="AU4" s="28">
        <v>1030</v>
      </c>
      <c r="AV4" s="28">
        <v>58</v>
      </c>
      <c r="AW4" s="28">
        <v>30</v>
      </c>
      <c r="AX4" s="28">
        <v>55</v>
      </c>
      <c r="AY4" s="28">
        <v>35</v>
      </c>
      <c r="AZ4" s="28">
        <v>93</v>
      </c>
      <c r="BA4" s="28">
        <v>100</v>
      </c>
      <c r="BB4" s="28">
        <v>69</v>
      </c>
      <c r="BC4" s="28">
        <v>53</v>
      </c>
      <c r="BD4" s="28">
        <v>448</v>
      </c>
      <c r="BE4" s="28">
        <v>380</v>
      </c>
      <c r="BF4" s="28">
        <v>237</v>
      </c>
      <c r="BG4" s="28">
        <v>159</v>
      </c>
      <c r="BH4" s="28">
        <v>54</v>
      </c>
      <c r="BI4" s="28">
        <v>62</v>
      </c>
      <c r="BJ4" s="28">
        <v>51</v>
      </c>
      <c r="BK4" s="28">
        <v>46</v>
      </c>
      <c r="BL4" s="28">
        <v>1</v>
      </c>
      <c r="BM4" s="28">
        <v>0</v>
      </c>
      <c r="BN4" s="28">
        <v>1</v>
      </c>
      <c r="BO4" s="28">
        <v>0</v>
      </c>
    </row>
    <row r="5" spans="1:67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</row>
    <row r="2" spans="1:45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5" ht="141.75" customHeight="1" thickBot="1" x14ac:dyDescent="0.3">
      <c r="A3" s="25"/>
      <c r="B3" s="32" t="s">
        <v>156</v>
      </c>
      <c r="C3" s="34" t="s">
        <v>2</v>
      </c>
      <c r="D3" s="32" t="s">
        <v>157</v>
      </c>
      <c r="E3" s="34" t="s">
        <v>2</v>
      </c>
      <c r="F3" s="32" t="s">
        <v>158</v>
      </c>
      <c r="G3" s="34" t="s">
        <v>2</v>
      </c>
      <c r="H3" s="32" t="s">
        <v>159</v>
      </c>
      <c r="I3" s="34" t="s">
        <v>2</v>
      </c>
      <c r="J3" s="32" t="s">
        <v>160</v>
      </c>
      <c r="K3" s="34" t="s">
        <v>2</v>
      </c>
      <c r="L3" s="32" t="s">
        <v>161</v>
      </c>
      <c r="M3" s="34" t="s">
        <v>2</v>
      </c>
      <c r="N3" s="32" t="s">
        <v>162</v>
      </c>
      <c r="O3" s="34" t="s">
        <v>2</v>
      </c>
      <c r="P3" s="32" t="s">
        <v>163</v>
      </c>
      <c r="Q3" s="34" t="s">
        <v>2</v>
      </c>
      <c r="R3" s="32" t="s">
        <v>164</v>
      </c>
      <c r="S3" s="34" t="s">
        <v>2</v>
      </c>
      <c r="T3" s="32" t="s">
        <v>165</v>
      </c>
      <c r="U3" s="34" t="s">
        <v>2</v>
      </c>
      <c r="V3" s="32" t="s">
        <v>166</v>
      </c>
      <c r="W3" s="34" t="s">
        <v>2</v>
      </c>
      <c r="X3" s="33" t="s">
        <v>167</v>
      </c>
      <c r="Y3" s="35" t="s">
        <v>2</v>
      </c>
      <c r="Z3" s="33" t="s">
        <v>168</v>
      </c>
      <c r="AA3" s="35" t="s">
        <v>2</v>
      </c>
      <c r="AB3" s="33" t="s">
        <v>169</v>
      </c>
      <c r="AC3" s="35" t="s">
        <v>2</v>
      </c>
      <c r="AD3" s="33" t="s">
        <v>170</v>
      </c>
      <c r="AE3" s="35" t="s">
        <v>2</v>
      </c>
      <c r="AF3" s="33" t="s">
        <v>171</v>
      </c>
      <c r="AG3" s="35" t="s">
        <v>2</v>
      </c>
      <c r="AH3" s="33" t="s">
        <v>172</v>
      </c>
      <c r="AI3" s="35" t="s">
        <v>2</v>
      </c>
      <c r="AJ3" s="33" t="s">
        <v>173</v>
      </c>
      <c r="AK3" s="35" t="s">
        <v>2</v>
      </c>
      <c r="AL3" s="33" t="s">
        <v>174</v>
      </c>
      <c r="AM3" s="35" t="s">
        <v>2</v>
      </c>
      <c r="AN3" s="33" t="s">
        <v>175</v>
      </c>
      <c r="AO3" s="35" t="s">
        <v>2</v>
      </c>
      <c r="AP3" s="33" t="s">
        <v>176</v>
      </c>
      <c r="AQ3" s="35" t="s">
        <v>2</v>
      </c>
      <c r="AR3" s="33" t="s">
        <v>177</v>
      </c>
      <c r="AS3" s="35" t="s">
        <v>2</v>
      </c>
    </row>
    <row r="4" spans="1:45" ht="64.5" thickBot="1" x14ac:dyDescent="0.25">
      <c r="A4" s="27" t="s">
        <v>24</v>
      </c>
      <c r="B4" s="36">
        <v>1555</v>
      </c>
      <c r="C4" s="36">
        <v>1075</v>
      </c>
      <c r="D4" s="36">
        <v>221</v>
      </c>
      <c r="E4" s="36">
        <v>202</v>
      </c>
      <c r="F4" s="36">
        <v>154</v>
      </c>
      <c r="G4" s="36">
        <v>178</v>
      </c>
      <c r="H4" s="36">
        <v>18</v>
      </c>
      <c r="I4" s="36">
        <v>17</v>
      </c>
      <c r="J4" s="36">
        <v>38</v>
      </c>
      <c r="K4" s="36">
        <v>35</v>
      </c>
      <c r="L4" s="36">
        <v>313</v>
      </c>
      <c r="M4" s="36">
        <v>258</v>
      </c>
      <c r="N4" s="36">
        <v>148</v>
      </c>
      <c r="O4" s="36">
        <v>103</v>
      </c>
      <c r="P4" s="36">
        <v>25</v>
      </c>
      <c r="Q4" s="36">
        <v>16</v>
      </c>
      <c r="R4" s="36">
        <v>43</v>
      </c>
      <c r="S4" s="36">
        <v>38</v>
      </c>
      <c r="T4" s="36">
        <v>1</v>
      </c>
      <c r="U4" s="36">
        <v>0</v>
      </c>
      <c r="V4" s="36">
        <v>2</v>
      </c>
      <c r="W4" s="36">
        <v>0</v>
      </c>
      <c r="X4" s="36">
        <v>2152</v>
      </c>
      <c r="Y4" s="36">
        <v>1836</v>
      </c>
      <c r="Z4" s="36">
        <v>199</v>
      </c>
      <c r="AA4" s="36">
        <v>208</v>
      </c>
      <c r="AB4" s="36">
        <v>161</v>
      </c>
      <c r="AC4" s="36">
        <v>144</v>
      </c>
      <c r="AD4" s="36">
        <v>247</v>
      </c>
      <c r="AE4" s="36">
        <v>206</v>
      </c>
      <c r="AF4" s="36">
        <v>227</v>
      </c>
      <c r="AG4" s="36">
        <v>190</v>
      </c>
      <c r="AH4" s="36">
        <v>450</v>
      </c>
      <c r="AI4" s="36">
        <v>379</v>
      </c>
      <c r="AJ4" s="36">
        <v>428</v>
      </c>
      <c r="AK4" s="36">
        <v>249</v>
      </c>
      <c r="AL4" s="36">
        <v>34</v>
      </c>
      <c r="AM4" s="36">
        <v>27</v>
      </c>
      <c r="AN4" s="36">
        <v>20</v>
      </c>
      <c r="AO4" s="36">
        <v>11</v>
      </c>
      <c r="AP4" s="36">
        <v>7</v>
      </c>
      <c r="AQ4" s="36">
        <v>5</v>
      </c>
      <c r="AR4" s="36">
        <v>7</v>
      </c>
      <c r="AS4" s="36">
        <v>5</v>
      </c>
    </row>
    <row r="5" spans="1:45" x14ac:dyDescent="0.2">
      <c r="A5" s="29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</row>
    <row r="2" spans="1:35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5" ht="104.25" customHeight="1" thickBot="1" x14ac:dyDescent="0.3">
      <c r="A3" s="25"/>
      <c r="B3" s="33" t="s">
        <v>180</v>
      </c>
      <c r="C3" s="34" t="s">
        <v>2</v>
      </c>
      <c r="D3" s="33" t="s">
        <v>181</v>
      </c>
      <c r="E3" s="34" t="s">
        <v>2</v>
      </c>
      <c r="F3" s="33" t="s">
        <v>182</v>
      </c>
      <c r="G3" s="34" t="s">
        <v>2</v>
      </c>
      <c r="H3" s="33" t="s">
        <v>183</v>
      </c>
      <c r="I3" s="34" t="s">
        <v>2</v>
      </c>
      <c r="J3" s="33" t="s">
        <v>184</v>
      </c>
      <c r="K3" s="34" t="s">
        <v>2</v>
      </c>
      <c r="L3" s="33" t="s">
        <v>185</v>
      </c>
      <c r="M3" s="34" t="s">
        <v>2</v>
      </c>
      <c r="N3" s="33" t="s">
        <v>186</v>
      </c>
      <c r="O3" s="34" t="s">
        <v>2</v>
      </c>
      <c r="P3" s="33" t="s">
        <v>187</v>
      </c>
      <c r="Q3" s="34" t="s">
        <v>2</v>
      </c>
      <c r="R3" s="33" t="s">
        <v>188</v>
      </c>
      <c r="S3" s="34" t="s">
        <v>2</v>
      </c>
      <c r="T3" s="33" t="s">
        <v>189</v>
      </c>
      <c r="U3" s="34" t="s">
        <v>2</v>
      </c>
      <c r="V3" s="33" t="s">
        <v>190</v>
      </c>
      <c r="W3" s="34" t="s">
        <v>2</v>
      </c>
      <c r="X3" s="32" t="s">
        <v>191</v>
      </c>
      <c r="Y3" s="34" t="s">
        <v>2</v>
      </c>
      <c r="Z3" s="32" t="s">
        <v>192</v>
      </c>
      <c r="AA3" s="34" t="s">
        <v>2</v>
      </c>
      <c r="AB3" s="32" t="s">
        <v>193</v>
      </c>
      <c r="AC3" s="34" t="s">
        <v>2</v>
      </c>
      <c r="AD3" s="32" t="s">
        <v>194</v>
      </c>
      <c r="AE3" s="34" t="s">
        <v>2</v>
      </c>
      <c r="AF3" s="32" t="s">
        <v>195</v>
      </c>
      <c r="AG3" s="34" t="s">
        <v>2</v>
      </c>
      <c r="AH3" s="32" t="s">
        <v>196</v>
      </c>
      <c r="AI3" s="34" t="s">
        <v>2</v>
      </c>
    </row>
    <row r="4" spans="1:35" ht="39" thickBot="1" x14ac:dyDescent="0.25">
      <c r="A4" s="27" t="s">
        <v>24</v>
      </c>
      <c r="B4" s="28">
        <v>3209</v>
      </c>
      <c r="C4" s="28">
        <v>2905</v>
      </c>
      <c r="D4" s="28">
        <v>2001</v>
      </c>
      <c r="E4" s="28">
        <v>1895</v>
      </c>
      <c r="F4" s="28">
        <v>565</v>
      </c>
      <c r="G4" s="28">
        <v>503</v>
      </c>
      <c r="H4" s="28">
        <v>527</v>
      </c>
      <c r="I4" s="28">
        <v>464</v>
      </c>
      <c r="J4" s="28">
        <v>104</v>
      </c>
      <c r="K4" s="28">
        <v>80</v>
      </c>
      <c r="L4" s="28">
        <v>160</v>
      </c>
      <c r="M4" s="28">
        <v>141</v>
      </c>
      <c r="N4" s="28">
        <v>123</v>
      </c>
      <c r="O4" s="28">
        <v>100</v>
      </c>
      <c r="P4" s="28">
        <v>6</v>
      </c>
      <c r="Q4" s="28">
        <v>41</v>
      </c>
      <c r="R4" s="28">
        <v>1013</v>
      </c>
      <c r="S4" s="28">
        <v>1156</v>
      </c>
      <c r="T4" s="28">
        <v>64</v>
      </c>
      <c r="U4" s="28">
        <v>4</v>
      </c>
      <c r="V4" s="28">
        <v>167</v>
      </c>
      <c r="W4" s="28">
        <v>182</v>
      </c>
      <c r="X4" s="28">
        <v>82</v>
      </c>
      <c r="Y4" s="28">
        <v>72</v>
      </c>
      <c r="Z4" s="28">
        <v>187</v>
      </c>
      <c r="AA4" s="28">
        <v>177</v>
      </c>
      <c r="AB4" s="28">
        <v>17</v>
      </c>
      <c r="AC4" s="28">
        <v>18</v>
      </c>
      <c r="AD4" s="28">
        <v>48</v>
      </c>
      <c r="AE4" s="28">
        <v>44</v>
      </c>
      <c r="AF4" s="28">
        <v>36</v>
      </c>
      <c r="AG4" s="28">
        <v>41</v>
      </c>
      <c r="AH4" s="28">
        <v>2</v>
      </c>
      <c r="AI4" s="28">
        <v>3</v>
      </c>
    </row>
    <row r="5" spans="1:35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</row>
  </sheetData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</row>
    <row r="2" spans="1:145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</row>
    <row r="3" spans="1:145" ht="159.75" customHeight="1" thickBot="1" x14ac:dyDescent="0.3">
      <c r="A3" s="25"/>
      <c r="B3" s="31" t="s">
        <v>212</v>
      </c>
      <c r="C3" s="26" t="s">
        <v>2</v>
      </c>
      <c r="D3" s="31" t="s">
        <v>213</v>
      </c>
      <c r="E3" s="26" t="s">
        <v>2</v>
      </c>
      <c r="F3" s="31" t="s">
        <v>214</v>
      </c>
      <c r="G3" s="26" t="s">
        <v>2</v>
      </c>
      <c r="H3" s="31" t="s">
        <v>215</v>
      </c>
      <c r="I3" s="26" t="s">
        <v>2</v>
      </c>
      <c r="J3" s="40" t="s">
        <v>216</v>
      </c>
      <c r="K3" s="26" t="s">
        <v>2</v>
      </c>
      <c r="L3" s="40" t="s">
        <v>217</v>
      </c>
      <c r="M3" s="26" t="s">
        <v>2</v>
      </c>
      <c r="N3" s="40" t="s">
        <v>218</v>
      </c>
      <c r="O3" s="26" t="s">
        <v>2</v>
      </c>
      <c r="P3" s="40" t="s">
        <v>219</v>
      </c>
      <c r="Q3" s="26" t="s">
        <v>2</v>
      </c>
      <c r="R3" s="41" t="s">
        <v>220</v>
      </c>
      <c r="S3" s="26" t="s">
        <v>2</v>
      </c>
      <c r="T3" s="41" t="s">
        <v>221</v>
      </c>
      <c r="U3" s="26" t="s">
        <v>2</v>
      </c>
      <c r="V3" s="41" t="s">
        <v>222</v>
      </c>
      <c r="W3" s="26" t="s">
        <v>2</v>
      </c>
      <c r="X3" s="41" t="s">
        <v>223</v>
      </c>
      <c r="Y3" s="26" t="s">
        <v>2</v>
      </c>
      <c r="Z3" s="42" t="s">
        <v>224</v>
      </c>
      <c r="AA3" s="26" t="s">
        <v>2</v>
      </c>
      <c r="AB3" s="42" t="s">
        <v>225</v>
      </c>
      <c r="AC3" s="26" t="s">
        <v>2</v>
      </c>
      <c r="AD3" s="42" t="s">
        <v>226</v>
      </c>
      <c r="AE3" s="26" t="s">
        <v>2</v>
      </c>
      <c r="AF3" s="42" t="s">
        <v>227</v>
      </c>
      <c r="AG3" s="26" t="s">
        <v>2</v>
      </c>
      <c r="AH3" s="43" t="s">
        <v>228</v>
      </c>
      <c r="AI3" s="26" t="s">
        <v>2</v>
      </c>
      <c r="AJ3" s="43" t="s">
        <v>229</v>
      </c>
      <c r="AK3" s="26" t="s">
        <v>2</v>
      </c>
      <c r="AL3" s="43" t="s">
        <v>230</v>
      </c>
      <c r="AM3" s="26" t="s">
        <v>2</v>
      </c>
      <c r="AN3" s="41" t="s">
        <v>231</v>
      </c>
      <c r="AO3" s="26" t="s">
        <v>2</v>
      </c>
      <c r="AP3" s="41" t="s">
        <v>232</v>
      </c>
      <c r="AQ3" s="26" t="s">
        <v>2</v>
      </c>
      <c r="AR3" s="44" t="s">
        <v>233</v>
      </c>
      <c r="AS3" s="26" t="s">
        <v>2</v>
      </c>
      <c r="AT3" s="44" t="s">
        <v>234</v>
      </c>
      <c r="AU3" s="26" t="s">
        <v>2</v>
      </c>
      <c r="AV3" s="45" t="s">
        <v>235</v>
      </c>
      <c r="AW3" s="26" t="s">
        <v>2</v>
      </c>
      <c r="AX3" s="45" t="s">
        <v>236</v>
      </c>
      <c r="AY3" s="26" t="s">
        <v>2</v>
      </c>
      <c r="AZ3" s="46" t="s">
        <v>237</v>
      </c>
      <c r="BA3" s="26" t="s">
        <v>2</v>
      </c>
      <c r="BB3" s="46" t="s">
        <v>238</v>
      </c>
      <c r="BC3" s="26" t="s">
        <v>2</v>
      </c>
      <c r="BD3" s="47" t="s">
        <v>239</v>
      </c>
      <c r="BE3" s="26" t="s">
        <v>2</v>
      </c>
      <c r="BF3" s="47" t="s">
        <v>240</v>
      </c>
      <c r="BG3" s="26" t="s">
        <v>2</v>
      </c>
      <c r="BH3" s="48" t="s">
        <v>241</v>
      </c>
      <c r="BI3" s="26" t="s">
        <v>2</v>
      </c>
      <c r="BJ3" s="48" t="s">
        <v>242</v>
      </c>
      <c r="BK3" s="26" t="s">
        <v>2</v>
      </c>
      <c r="BL3" s="49" t="s">
        <v>243</v>
      </c>
      <c r="BM3" s="26" t="s">
        <v>2</v>
      </c>
      <c r="BN3" s="49" t="s">
        <v>244</v>
      </c>
      <c r="BO3" s="26" t="s">
        <v>2</v>
      </c>
      <c r="BP3" s="31" t="s">
        <v>245</v>
      </c>
      <c r="BQ3" s="26" t="s">
        <v>2</v>
      </c>
      <c r="BR3" s="31" t="s">
        <v>246</v>
      </c>
      <c r="BS3" s="26" t="s">
        <v>2</v>
      </c>
      <c r="BT3" s="50" t="s">
        <v>247</v>
      </c>
      <c r="BU3" s="26" t="s">
        <v>2</v>
      </c>
      <c r="BV3" s="50" t="s">
        <v>248</v>
      </c>
      <c r="BW3" s="26" t="s">
        <v>2</v>
      </c>
      <c r="BX3" s="43" t="s">
        <v>249</v>
      </c>
      <c r="BY3" s="26" t="s">
        <v>2</v>
      </c>
      <c r="BZ3" s="51" t="s">
        <v>250</v>
      </c>
      <c r="CA3" s="26" t="s">
        <v>2</v>
      </c>
      <c r="CB3" s="52" t="s">
        <v>251</v>
      </c>
      <c r="CC3" s="26" t="s">
        <v>2</v>
      </c>
      <c r="CD3" s="53" t="s">
        <v>252</v>
      </c>
      <c r="CE3" s="26" t="s">
        <v>2</v>
      </c>
      <c r="CF3" s="54" t="s">
        <v>253</v>
      </c>
      <c r="CG3" s="26" t="s">
        <v>2</v>
      </c>
      <c r="CH3" s="34" t="s">
        <v>254</v>
      </c>
      <c r="CI3" s="26" t="s">
        <v>2</v>
      </c>
      <c r="CJ3" s="55" t="s">
        <v>255</v>
      </c>
      <c r="CK3" s="26" t="s">
        <v>2</v>
      </c>
      <c r="CL3" s="56" t="s">
        <v>256</v>
      </c>
      <c r="CM3" s="26" t="s">
        <v>2</v>
      </c>
      <c r="CN3" s="57" t="s">
        <v>257</v>
      </c>
      <c r="CO3" s="26" t="s">
        <v>2</v>
      </c>
      <c r="CP3" s="58" t="s">
        <v>258</v>
      </c>
      <c r="CQ3" s="26" t="s">
        <v>2</v>
      </c>
      <c r="CR3" s="32" t="s">
        <v>259</v>
      </c>
      <c r="CS3" s="26" t="s">
        <v>2</v>
      </c>
      <c r="CT3" s="59" t="s">
        <v>260</v>
      </c>
      <c r="CU3" s="26" t="s">
        <v>2</v>
      </c>
      <c r="CV3" s="60" t="s">
        <v>261</v>
      </c>
      <c r="CW3" s="26" t="s">
        <v>2</v>
      </c>
      <c r="CX3" s="51" t="s">
        <v>262</v>
      </c>
      <c r="CY3" s="26" t="s">
        <v>2</v>
      </c>
      <c r="CZ3" s="42" t="s">
        <v>263</v>
      </c>
      <c r="DA3" s="26" t="s">
        <v>2</v>
      </c>
      <c r="DB3" s="61" t="s">
        <v>264</v>
      </c>
      <c r="DC3" s="26" t="s">
        <v>2</v>
      </c>
      <c r="DD3" s="62" t="s">
        <v>265</v>
      </c>
      <c r="DE3" s="26" t="s">
        <v>2</v>
      </c>
      <c r="DF3" s="46" t="s">
        <v>266</v>
      </c>
      <c r="DG3" s="26" t="s">
        <v>2</v>
      </c>
      <c r="DH3" s="57" t="s">
        <v>267</v>
      </c>
      <c r="DI3" s="26" t="s">
        <v>2</v>
      </c>
      <c r="DJ3" s="63" t="s">
        <v>268</v>
      </c>
      <c r="DK3" s="26" t="s">
        <v>2</v>
      </c>
      <c r="DL3" s="44" t="s">
        <v>269</v>
      </c>
      <c r="DM3" s="26" t="s">
        <v>2</v>
      </c>
      <c r="DN3" s="26" t="s">
        <v>270</v>
      </c>
      <c r="DO3" s="26" t="s">
        <v>2</v>
      </c>
      <c r="DP3" s="26" t="s">
        <v>271</v>
      </c>
      <c r="DQ3" s="26" t="s">
        <v>2</v>
      </c>
      <c r="DR3" s="26" t="s">
        <v>272</v>
      </c>
      <c r="DS3" s="26" t="s">
        <v>2</v>
      </c>
      <c r="DT3" s="26" t="s">
        <v>273</v>
      </c>
      <c r="DU3" s="26" t="s">
        <v>2</v>
      </c>
      <c r="DV3" s="26" t="s">
        <v>274</v>
      </c>
      <c r="DW3" s="26" t="s">
        <v>2</v>
      </c>
      <c r="DX3" s="26" t="s">
        <v>275</v>
      </c>
      <c r="DY3" s="26" t="s">
        <v>2</v>
      </c>
      <c r="DZ3" s="26" t="s">
        <v>276</v>
      </c>
      <c r="EA3" s="26" t="s">
        <v>2</v>
      </c>
      <c r="EB3" s="64" t="s">
        <v>277</v>
      </c>
      <c r="EC3" s="26" t="s">
        <v>2</v>
      </c>
      <c r="ED3" s="26" t="s">
        <v>278</v>
      </c>
      <c r="EE3" s="26" t="s">
        <v>2</v>
      </c>
      <c r="EF3" s="26" t="s">
        <v>279</v>
      </c>
      <c r="EG3" s="26" t="s">
        <v>2</v>
      </c>
      <c r="EH3" s="26" t="s">
        <v>280</v>
      </c>
      <c r="EI3" s="26" t="s">
        <v>2</v>
      </c>
      <c r="EJ3" s="26" t="s">
        <v>281</v>
      </c>
      <c r="EK3" s="26" t="s">
        <v>2</v>
      </c>
      <c r="EL3" s="26" t="s">
        <v>282</v>
      </c>
      <c r="EM3" s="26" t="s">
        <v>2</v>
      </c>
      <c r="EN3" s="26" t="s">
        <v>283</v>
      </c>
      <c r="EO3" s="26" t="s">
        <v>2</v>
      </c>
    </row>
    <row r="4" spans="1:145" ht="102.75" thickBot="1" x14ac:dyDescent="0.25">
      <c r="A4" s="27" t="s">
        <v>24</v>
      </c>
      <c r="B4" s="28">
        <v>96</v>
      </c>
      <c r="C4" s="28">
        <v>115</v>
      </c>
      <c r="D4" s="28">
        <v>2</v>
      </c>
      <c r="E4" s="28">
        <v>2</v>
      </c>
      <c r="F4" s="28">
        <v>0</v>
      </c>
      <c r="G4" s="28">
        <v>0</v>
      </c>
      <c r="H4" s="28">
        <v>1</v>
      </c>
      <c r="I4" s="28">
        <v>15</v>
      </c>
      <c r="J4" s="28">
        <v>453</v>
      </c>
      <c r="K4" s="28">
        <v>419</v>
      </c>
      <c r="L4" s="28">
        <v>7</v>
      </c>
      <c r="M4" s="28">
        <v>8</v>
      </c>
      <c r="N4" s="28">
        <v>6</v>
      </c>
      <c r="O4" s="28">
        <v>6</v>
      </c>
      <c r="P4" s="28">
        <v>15</v>
      </c>
      <c r="Q4" s="28">
        <v>38</v>
      </c>
      <c r="R4" s="28">
        <v>454</v>
      </c>
      <c r="S4" s="28">
        <v>354</v>
      </c>
      <c r="T4" s="28">
        <v>0</v>
      </c>
      <c r="U4" s="28">
        <v>0</v>
      </c>
      <c r="V4" s="28">
        <v>3</v>
      </c>
      <c r="W4" s="28">
        <v>0</v>
      </c>
      <c r="X4" s="28">
        <v>38</v>
      </c>
      <c r="Y4" s="28">
        <v>37</v>
      </c>
      <c r="Z4" s="28">
        <v>1</v>
      </c>
      <c r="AA4" s="28">
        <v>0</v>
      </c>
      <c r="AB4" s="28">
        <v>1</v>
      </c>
      <c r="AC4" s="28">
        <v>1</v>
      </c>
      <c r="AD4" s="28">
        <v>0</v>
      </c>
      <c r="AE4" s="28">
        <v>0</v>
      </c>
      <c r="AF4" s="28">
        <v>0</v>
      </c>
      <c r="AG4" s="28">
        <v>0</v>
      </c>
      <c r="AH4" s="28">
        <v>0</v>
      </c>
      <c r="AI4" s="28">
        <v>0</v>
      </c>
      <c r="AJ4" s="28">
        <v>0</v>
      </c>
      <c r="AK4" s="28">
        <v>0</v>
      </c>
      <c r="AL4" s="28">
        <v>0</v>
      </c>
      <c r="AM4" s="28">
        <v>0</v>
      </c>
      <c r="AN4" s="28">
        <v>1</v>
      </c>
      <c r="AO4" s="28">
        <v>2</v>
      </c>
      <c r="AP4" s="28">
        <v>0</v>
      </c>
      <c r="AQ4" s="28">
        <v>0</v>
      </c>
      <c r="AR4" s="28">
        <v>56</v>
      </c>
      <c r="AS4" s="28">
        <v>35</v>
      </c>
      <c r="AT4" s="28">
        <v>0</v>
      </c>
      <c r="AU4" s="28">
        <v>0</v>
      </c>
      <c r="AV4" s="28">
        <v>0</v>
      </c>
      <c r="AW4" s="28">
        <v>0</v>
      </c>
      <c r="AX4" s="28">
        <v>53</v>
      </c>
      <c r="AY4" s="28">
        <v>31</v>
      </c>
      <c r="AZ4" s="28">
        <v>0</v>
      </c>
      <c r="BA4" s="28">
        <v>0</v>
      </c>
      <c r="BB4" s="28">
        <v>7</v>
      </c>
      <c r="BC4" s="28">
        <v>16</v>
      </c>
      <c r="BD4" s="28">
        <v>0</v>
      </c>
      <c r="BE4" s="28">
        <v>24</v>
      </c>
      <c r="BF4" s="28">
        <v>175</v>
      </c>
      <c r="BG4" s="28">
        <v>104</v>
      </c>
      <c r="BH4" s="28">
        <v>0</v>
      </c>
      <c r="BI4" s="28">
        <v>0</v>
      </c>
      <c r="BJ4" s="28">
        <v>0</v>
      </c>
      <c r="BK4" s="28">
        <v>1</v>
      </c>
      <c r="BL4" s="28">
        <v>0</v>
      </c>
      <c r="BM4" s="28">
        <v>0</v>
      </c>
      <c r="BN4" s="28">
        <v>0</v>
      </c>
      <c r="BO4" s="28">
        <v>0</v>
      </c>
      <c r="BP4" s="28">
        <v>0</v>
      </c>
      <c r="BQ4" s="28">
        <v>0</v>
      </c>
      <c r="BR4" s="28">
        <v>0</v>
      </c>
      <c r="BS4" s="28">
        <v>0</v>
      </c>
      <c r="BT4" s="28">
        <v>0</v>
      </c>
      <c r="BU4" s="28">
        <v>0</v>
      </c>
      <c r="BV4" s="28">
        <v>0</v>
      </c>
      <c r="BW4" s="28">
        <v>1</v>
      </c>
      <c r="BX4" s="28">
        <v>37</v>
      </c>
      <c r="BY4" s="28">
        <v>40</v>
      </c>
      <c r="BZ4" s="28">
        <v>72</v>
      </c>
      <c r="CA4" s="28">
        <v>95</v>
      </c>
      <c r="CB4" s="28">
        <v>58</v>
      </c>
      <c r="CC4" s="28">
        <v>38</v>
      </c>
      <c r="CD4" s="28">
        <v>1</v>
      </c>
      <c r="CE4" s="28">
        <v>2</v>
      </c>
      <c r="CF4" s="28">
        <v>0</v>
      </c>
      <c r="CG4" s="28">
        <v>0</v>
      </c>
      <c r="CH4" s="28">
        <v>0</v>
      </c>
      <c r="CI4" s="28">
        <v>0</v>
      </c>
      <c r="CJ4" s="28">
        <v>0</v>
      </c>
      <c r="CK4" s="28">
        <v>2</v>
      </c>
      <c r="CL4" s="28">
        <v>2</v>
      </c>
      <c r="CM4" s="28">
        <v>2</v>
      </c>
      <c r="CN4" s="28">
        <v>18</v>
      </c>
      <c r="CO4" s="28">
        <v>33</v>
      </c>
      <c r="CP4" s="28">
        <v>13</v>
      </c>
      <c r="CQ4" s="28">
        <v>7</v>
      </c>
      <c r="CR4" s="28">
        <v>0</v>
      </c>
      <c r="CS4" s="28">
        <v>0</v>
      </c>
      <c r="CT4" s="28">
        <v>0</v>
      </c>
      <c r="CU4" s="28">
        <v>0</v>
      </c>
      <c r="CV4" s="28">
        <v>0</v>
      </c>
      <c r="CW4" s="28">
        <v>0</v>
      </c>
      <c r="CX4" s="28">
        <v>0</v>
      </c>
      <c r="CY4" s="28">
        <v>0</v>
      </c>
      <c r="CZ4" s="28">
        <v>0</v>
      </c>
      <c r="DA4" s="28">
        <v>1</v>
      </c>
      <c r="DB4" s="28">
        <v>4</v>
      </c>
      <c r="DC4" s="28">
        <v>5</v>
      </c>
      <c r="DD4" s="28">
        <v>0</v>
      </c>
      <c r="DE4" s="28">
        <v>0</v>
      </c>
      <c r="DF4" s="28">
        <v>0</v>
      </c>
      <c r="DG4" s="28">
        <v>1</v>
      </c>
      <c r="DH4" s="28">
        <v>0</v>
      </c>
      <c r="DI4" s="28">
        <v>0</v>
      </c>
      <c r="DJ4" s="28">
        <v>0</v>
      </c>
      <c r="DK4" s="28">
        <v>0</v>
      </c>
      <c r="DL4" s="28">
        <v>0</v>
      </c>
      <c r="DM4" s="28">
        <v>0</v>
      </c>
      <c r="DN4" s="28">
        <v>0</v>
      </c>
      <c r="DO4" s="28">
        <v>0</v>
      </c>
      <c r="DP4" s="28">
        <v>0</v>
      </c>
      <c r="DQ4" s="28">
        <v>0</v>
      </c>
      <c r="DR4" s="28">
        <v>0</v>
      </c>
      <c r="DS4" s="28">
        <v>0</v>
      </c>
      <c r="DT4" s="28">
        <v>0</v>
      </c>
      <c r="DU4" s="28">
        <v>1</v>
      </c>
      <c r="DV4" s="28">
        <v>0</v>
      </c>
      <c r="DW4" s="28">
        <v>0</v>
      </c>
      <c r="DX4" s="28">
        <v>0</v>
      </c>
      <c r="DY4" s="28">
        <v>0</v>
      </c>
      <c r="DZ4" s="28">
        <v>0</v>
      </c>
      <c r="EA4" s="28">
        <v>0</v>
      </c>
      <c r="EB4" s="28">
        <v>0</v>
      </c>
      <c r="EC4" s="28">
        <v>0</v>
      </c>
      <c r="ED4" s="28">
        <v>0</v>
      </c>
      <c r="EE4" s="28">
        <v>0</v>
      </c>
      <c r="EF4" s="28">
        <v>0</v>
      </c>
      <c r="EG4" s="28">
        <v>0</v>
      </c>
      <c r="EH4" s="28">
        <v>0</v>
      </c>
      <c r="EI4" s="28">
        <v>0</v>
      </c>
      <c r="EJ4" s="28">
        <v>0</v>
      </c>
      <c r="EK4" s="28">
        <v>0</v>
      </c>
      <c r="EL4" s="28">
        <v>0</v>
      </c>
      <c r="EM4" s="28">
        <v>0</v>
      </c>
      <c r="EN4" s="28">
        <v>0</v>
      </c>
      <c r="EO4" s="28">
        <v>0</v>
      </c>
    </row>
    <row r="5" spans="1:145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329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18140</v>
      </c>
      <c r="C4" s="7">
        <v>15364</v>
      </c>
      <c r="D4" s="7">
        <v>2467</v>
      </c>
      <c r="E4" s="7">
        <v>2113</v>
      </c>
      <c r="F4" s="7">
        <v>2313</v>
      </c>
      <c r="G4" s="7">
        <v>2036</v>
      </c>
      <c r="H4" s="7">
        <v>1407</v>
      </c>
      <c r="I4" s="7">
        <v>1288</v>
      </c>
      <c r="J4" s="7">
        <v>1428</v>
      </c>
      <c r="K4" s="7">
        <v>1377</v>
      </c>
      <c r="L4" s="7">
        <v>3961</v>
      </c>
      <c r="M4" s="7">
        <v>3438</v>
      </c>
      <c r="N4" s="7">
        <v>2893</v>
      </c>
      <c r="O4" s="7">
        <v>1836</v>
      </c>
      <c r="P4" s="7">
        <v>628</v>
      </c>
      <c r="Q4" s="7">
        <v>496</v>
      </c>
      <c r="R4" s="7">
        <v>289</v>
      </c>
      <c r="S4" s="7">
        <v>198</v>
      </c>
      <c r="T4" s="7">
        <v>74</v>
      </c>
      <c r="U4" s="7">
        <v>57</v>
      </c>
      <c r="V4" s="7">
        <v>72</v>
      </c>
      <c r="W4" s="7">
        <v>55</v>
      </c>
      <c r="X4" s="7">
        <v>4835</v>
      </c>
      <c r="Y4" s="7">
        <v>4425</v>
      </c>
      <c r="Z4" s="7">
        <v>837</v>
      </c>
      <c r="AA4" s="7">
        <v>797</v>
      </c>
      <c r="AB4" s="7">
        <v>801</v>
      </c>
      <c r="AC4" s="7">
        <v>787</v>
      </c>
      <c r="AD4" s="7">
        <v>172</v>
      </c>
      <c r="AE4" s="7">
        <v>149</v>
      </c>
      <c r="AF4" s="7">
        <v>154</v>
      </c>
      <c r="AG4" s="7">
        <v>195</v>
      </c>
      <c r="AH4" s="7">
        <v>1149</v>
      </c>
      <c r="AI4" s="7">
        <v>1029</v>
      </c>
      <c r="AJ4" s="7">
        <v>656</v>
      </c>
      <c r="AK4" s="7">
        <v>530</v>
      </c>
      <c r="AL4" s="7">
        <v>59</v>
      </c>
      <c r="AM4" s="7">
        <v>65</v>
      </c>
      <c r="AN4" s="7">
        <v>94</v>
      </c>
      <c r="AO4" s="7">
        <v>73</v>
      </c>
      <c r="AP4" s="7">
        <v>9</v>
      </c>
      <c r="AQ4" s="7">
        <v>12</v>
      </c>
      <c r="AR4" s="7">
        <v>9</v>
      </c>
      <c r="AS4" s="7">
        <v>13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G34"/>
  <sheetViews>
    <sheetView view="pageBreakPreview" zoomScale="85" zoomScaleNormal="100" zoomScaleSheetLayoutView="85" workbookViewId="0">
      <selection activeCell="J14" sqref="J1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22" bestFit="1" customWidth="1"/>
    <col min="4" max="4" width="13" style="22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78" t="s">
        <v>90</v>
      </c>
      <c r="B3" s="78"/>
      <c r="C3" s="78"/>
      <c r="D3" s="78"/>
      <c r="E3" s="78"/>
    </row>
    <row r="4" spans="1:137" ht="23.25" customHeight="1" x14ac:dyDescent="0.2">
      <c r="A4" s="78" t="str">
        <f>'[1]Республика Алтай'!A1</f>
        <v>январь-октябрь 2021</v>
      </c>
      <c r="B4" s="78"/>
      <c r="C4" s="78"/>
      <c r="D4" s="78"/>
      <c r="E4" s="78"/>
    </row>
    <row r="5" spans="1:137" ht="22.15" customHeight="1" x14ac:dyDescent="0.2">
      <c r="A5" s="78" t="str">
        <f>'[1]Республика Алтай'!A4</f>
        <v>Республика Алтай</v>
      </c>
      <c r="B5" s="78"/>
      <c r="C5" s="78"/>
      <c r="D5" s="78"/>
      <c r="E5" s="78"/>
    </row>
    <row r="6" spans="1:137" ht="17.25" customHeight="1" x14ac:dyDescent="0.2">
      <c r="A6" s="65"/>
      <c r="B6" s="65"/>
      <c r="C6" s="65"/>
      <c r="D6" s="66" t="s">
        <v>331</v>
      </c>
      <c r="E6" s="65"/>
    </row>
    <row r="7" spans="1:137" ht="30.75" customHeight="1" x14ac:dyDescent="0.2">
      <c r="A7" s="79" t="s">
        <v>91</v>
      </c>
      <c r="B7" s="79"/>
      <c r="C7" s="79"/>
      <c r="D7" s="79"/>
      <c r="E7" s="79"/>
    </row>
    <row r="8" spans="1:137" ht="25.5" customHeight="1" x14ac:dyDescent="0.2">
      <c r="A8" s="80" t="s">
        <v>92</v>
      </c>
      <c r="B8" s="80"/>
      <c r="C8" s="67">
        <v>2021</v>
      </c>
      <c r="D8" s="67">
        <v>2020</v>
      </c>
      <c r="E8" s="68" t="s">
        <v>93</v>
      </c>
    </row>
    <row r="9" spans="1:137" ht="19.5" customHeight="1" x14ac:dyDescent="0.2">
      <c r="A9" s="81" t="s">
        <v>94</v>
      </c>
      <c r="B9" s="81"/>
      <c r="C9" s="69">
        <f>'[1]Республика Алтай'!B4</f>
        <v>20446</v>
      </c>
      <c r="D9" s="69">
        <f>'[1]Республика Алтай'!C4</f>
        <v>17523</v>
      </c>
      <c r="E9" s="70">
        <f t="shared" ref="E9:E14" si="0">C9*100/D9-100</f>
        <v>16.680933630086173</v>
      </c>
    </row>
    <row r="10" spans="1:137" ht="19.5" customHeight="1" x14ac:dyDescent="0.2">
      <c r="A10" s="81" t="s">
        <v>95</v>
      </c>
      <c r="B10" s="81"/>
      <c r="C10" s="69">
        <f>'[1]Республика Алтай'!D4</f>
        <v>2683</v>
      </c>
      <c r="D10" s="69">
        <f>'[1]Республика Алтай'!E4</f>
        <v>2424</v>
      </c>
      <c r="E10" s="70">
        <f t="shared" si="0"/>
        <v>10.684818481848183</v>
      </c>
    </row>
    <row r="11" spans="1:137" ht="33" customHeight="1" x14ac:dyDescent="0.2">
      <c r="A11" s="77" t="s">
        <v>96</v>
      </c>
      <c r="B11" s="77"/>
      <c r="C11" s="69">
        <f>'[1]Республика Алтай'!F4</f>
        <v>2479</v>
      </c>
      <c r="D11" s="69">
        <f>'[1]Республика Алтай'!G4</f>
        <v>2287</v>
      </c>
      <c r="E11" s="70">
        <f t="shared" si="0"/>
        <v>8.3952776563183278</v>
      </c>
    </row>
    <row r="12" spans="1:137" ht="19.5" customHeight="1" x14ac:dyDescent="0.2">
      <c r="A12" s="77" t="s">
        <v>97</v>
      </c>
      <c r="B12" s="77"/>
      <c r="C12" s="69">
        <f>'[1]Республика Алтай'!H4</f>
        <v>1601</v>
      </c>
      <c r="D12" s="69">
        <f>'[1]Республика Алтай'!I4</f>
        <v>1429</v>
      </c>
      <c r="E12" s="70">
        <f t="shared" si="0"/>
        <v>12.036389083275012</v>
      </c>
    </row>
    <row r="13" spans="1:137" ht="35.25" customHeight="1" x14ac:dyDescent="0.2">
      <c r="A13" s="77" t="s">
        <v>98</v>
      </c>
      <c r="B13" s="77"/>
      <c r="C13" s="69">
        <f>'[1]Республика Алтай'!J4</f>
        <v>1597</v>
      </c>
      <c r="D13" s="69">
        <f>'[1]Республика Алтай'!K4</f>
        <v>1540</v>
      </c>
      <c r="E13" s="70">
        <f t="shared" si="0"/>
        <v>3.7012987012986969</v>
      </c>
    </row>
    <row r="14" spans="1:137" ht="19.5" customHeight="1" x14ac:dyDescent="0.2">
      <c r="A14" s="77" t="s">
        <v>99</v>
      </c>
      <c r="B14" s="77"/>
      <c r="C14" s="69">
        <f>'[1]Республика Алтай'!L4</f>
        <v>4632</v>
      </c>
      <c r="D14" s="69">
        <f>'[1]Республика Алтай'!M4</f>
        <v>3979</v>
      </c>
      <c r="E14" s="70">
        <f t="shared" si="0"/>
        <v>16.411158582558429</v>
      </c>
    </row>
    <row r="15" spans="1:137" ht="19.5" customHeight="1" x14ac:dyDescent="0.2">
      <c r="A15" s="77" t="s">
        <v>100</v>
      </c>
      <c r="B15" s="77"/>
      <c r="C15" s="69">
        <f>'[1]Республика Алтай'!N4</f>
        <v>3276</v>
      </c>
      <c r="D15" s="69">
        <f>'[1]Республика Алтай'!O4</f>
        <v>2781</v>
      </c>
      <c r="E15" s="70">
        <f>C15*100/D15-100</f>
        <v>17.799352750809064</v>
      </c>
    </row>
    <row r="16" spans="1:137" ht="19.5" customHeight="1" x14ac:dyDescent="0.2">
      <c r="A16" s="71"/>
      <c r="B16" s="71" t="s">
        <v>101</v>
      </c>
      <c r="C16" s="72">
        <f>C15/C14*100</f>
        <v>70.725388601036272</v>
      </c>
      <c r="D16" s="72">
        <f>D15/D14*100</f>
        <v>69.891932646393556</v>
      </c>
      <c r="E16" s="73">
        <f>C16*100/D16-100</f>
        <v>1.1924923565348422</v>
      </c>
    </row>
    <row r="17" spans="1:5" ht="34.5" customHeight="1" x14ac:dyDescent="0.2">
      <c r="A17" s="77" t="s">
        <v>102</v>
      </c>
      <c r="B17" s="77"/>
      <c r="C17" s="69">
        <f>'[1]Республика Алтай'!P4</f>
        <v>746</v>
      </c>
      <c r="D17" s="69">
        <f>'[1]Республика Алтай'!Q4</f>
        <v>589</v>
      </c>
      <c r="E17" s="70">
        <f t="shared" ref="E17:E19" si="1">C17*100/D17-100</f>
        <v>26.655348047538197</v>
      </c>
    </row>
    <row r="18" spans="1:5" ht="19.5" customHeight="1" x14ac:dyDescent="0.2">
      <c r="A18" s="77" t="s">
        <v>103</v>
      </c>
      <c r="B18" s="77"/>
      <c r="C18" s="69">
        <f>'[1]Республика Алтай'!R4</f>
        <v>313</v>
      </c>
      <c r="D18" s="69">
        <f>'[1]Республика Алтай'!S4</f>
        <v>212</v>
      </c>
      <c r="E18" s="70">
        <f t="shared" si="1"/>
        <v>47.641509433962256</v>
      </c>
    </row>
    <row r="19" spans="1:5" ht="51.75" customHeight="1" x14ac:dyDescent="0.2">
      <c r="A19" s="77" t="s">
        <v>104</v>
      </c>
      <c r="B19" s="77"/>
      <c r="C19" s="69">
        <f>'[1]Республика Алтай'!T4</f>
        <v>80</v>
      </c>
      <c r="D19" s="69">
        <f>'[1]Республика Алтай'!U4</f>
        <v>66</v>
      </c>
      <c r="E19" s="70">
        <f t="shared" si="1"/>
        <v>21.212121212121218</v>
      </c>
    </row>
    <row r="20" spans="1:5" ht="35.25" customHeight="1" x14ac:dyDescent="0.2">
      <c r="A20" s="77" t="s">
        <v>105</v>
      </c>
      <c r="B20" s="77"/>
      <c r="C20" s="69">
        <f>'[1]Республика Алтай'!V4</f>
        <v>80</v>
      </c>
      <c r="D20" s="69">
        <f>'[1]Республика Алтай'!W4</f>
        <v>64</v>
      </c>
      <c r="E20" s="70">
        <f>C20*100/D20-100</f>
        <v>25</v>
      </c>
    </row>
    <row r="21" spans="1:5" s="21" customFormat="1" ht="24.75" customHeight="1" x14ac:dyDescent="0.2">
      <c r="A21" s="82" t="s">
        <v>106</v>
      </c>
      <c r="B21" s="82"/>
      <c r="C21" s="82"/>
      <c r="D21" s="82"/>
      <c r="E21" s="82"/>
    </row>
    <row r="22" spans="1:5" ht="25.5" customHeight="1" x14ac:dyDescent="0.2">
      <c r="A22" s="80" t="s">
        <v>92</v>
      </c>
      <c r="B22" s="80"/>
      <c r="C22" s="67">
        <v>2021</v>
      </c>
      <c r="D22" s="67">
        <v>2020</v>
      </c>
      <c r="E22" s="68" t="s">
        <v>93</v>
      </c>
    </row>
    <row r="23" spans="1:5" s="21" customFormat="1" ht="17.25" customHeight="1" x14ac:dyDescent="0.2">
      <c r="A23" s="77" t="s">
        <v>94</v>
      </c>
      <c r="B23" s="77"/>
      <c r="C23" s="69">
        <f>'[1]Республика Алтай'!X4</f>
        <v>5505</v>
      </c>
      <c r="D23" s="69">
        <f>'[1]Республика Алтай'!Y4</f>
        <v>4889</v>
      </c>
      <c r="E23" s="70">
        <f>C23*100/D23-100</f>
        <v>12.599713642871748</v>
      </c>
    </row>
    <row r="24" spans="1:5" s="21" customFormat="1" ht="17.25" customHeight="1" x14ac:dyDescent="0.2">
      <c r="A24" s="77" t="s">
        <v>95</v>
      </c>
      <c r="B24" s="77"/>
      <c r="C24" s="69">
        <f>'[1]Республика Алтай'!Z4</f>
        <v>926</v>
      </c>
      <c r="D24" s="69">
        <f>'[1]Республика Алтай'!AA4</f>
        <v>873</v>
      </c>
      <c r="E24" s="70">
        <f t="shared" ref="E24:E29" si="2">C24*100/D24-100</f>
        <v>6.0710194730813356</v>
      </c>
    </row>
    <row r="25" spans="1:5" s="21" customFormat="1" ht="34.5" customHeight="1" x14ac:dyDescent="0.2">
      <c r="A25" s="77" t="s">
        <v>96</v>
      </c>
      <c r="B25" s="77"/>
      <c r="C25" s="69">
        <f>'[1]Республика Алтай'!AB4</f>
        <v>855</v>
      </c>
      <c r="D25" s="69">
        <f>'[1]Республика Алтай'!AC4</f>
        <v>865</v>
      </c>
      <c r="E25" s="70">
        <f t="shared" si="2"/>
        <v>-1.1560693641618514</v>
      </c>
    </row>
    <row r="26" spans="1:5" s="21" customFormat="1" ht="17.25" customHeight="1" x14ac:dyDescent="0.2">
      <c r="A26" s="77" t="s">
        <v>97</v>
      </c>
      <c r="B26" s="77"/>
      <c r="C26" s="69">
        <f>'[1]Республика Алтай'!AD4</f>
        <v>206</v>
      </c>
      <c r="D26" s="69">
        <f>'[1]Республика Алтай'!AE4</f>
        <v>169</v>
      </c>
      <c r="E26" s="70">
        <f t="shared" si="2"/>
        <v>21.89349112426035</v>
      </c>
    </row>
    <row r="27" spans="1:5" s="21" customFormat="1" ht="34.5" customHeight="1" x14ac:dyDescent="0.2">
      <c r="A27" s="77" t="s">
        <v>98</v>
      </c>
      <c r="B27" s="77"/>
      <c r="C27" s="69">
        <f>'[1]Республика Алтай'!AF4</f>
        <v>204</v>
      </c>
      <c r="D27" s="69">
        <f>'[1]Республика Алтай'!AG4</f>
        <v>213</v>
      </c>
      <c r="E27" s="70">
        <f t="shared" si="2"/>
        <v>-4.2253521126760631</v>
      </c>
    </row>
    <row r="28" spans="1:5" s="21" customFormat="1" ht="17.25" customHeight="1" x14ac:dyDescent="0.2">
      <c r="A28" s="77" t="s">
        <v>99</v>
      </c>
      <c r="B28" s="77"/>
      <c r="C28" s="69">
        <f>'[1]Республика Алтай'!AH4</f>
        <v>1335</v>
      </c>
      <c r="D28" s="69">
        <f>'[1]Республика Алтай'!AI4</f>
        <v>1124</v>
      </c>
      <c r="E28" s="70">
        <f t="shared" si="2"/>
        <v>18.772241992882556</v>
      </c>
    </row>
    <row r="29" spans="1:5" s="21" customFormat="1" ht="25.5" customHeight="1" x14ac:dyDescent="0.2">
      <c r="A29" s="77" t="s">
        <v>100</v>
      </c>
      <c r="B29" s="77"/>
      <c r="C29" s="69">
        <f>'[1]Республика Алтай'!AJ4</f>
        <v>752</v>
      </c>
      <c r="D29" s="69">
        <f>'[1]Республика Алтай'!AK4</f>
        <v>731</v>
      </c>
      <c r="E29" s="70">
        <f t="shared" si="2"/>
        <v>2.8727770177838607</v>
      </c>
    </row>
    <row r="30" spans="1:5" ht="19.5" customHeight="1" x14ac:dyDescent="0.2">
      <c r="A30" s="71"/>
      <c r="B30" s="71" t="s">
        <v>101</v>
      </c>
      <c r="C30" s="72">
        <f>C29/C28*100</f>
        <v>56.329588014981269</v>
      </c>
      <c r="D30" s="72">
        <f>D29/D28*100</f>
        <v>65.035587188612098</v>
      </c>
      <c r="E30" s="73">
        <f>C30*100/D30-100</f>
        <v>-13.386515829221679</v>
      </c>
    </row>
    <row r="31" spans="1:5" s="21" customFormat="1" ht="34.5" customHeight="1" x14ac:dyDescent="0.2">
      <c r="A31" s="77" t="s">
        <v>102</v>
      </c>
      <c r="B31" s="77"/>
      <c r="C31" s="69">
        <f>'[1]Республика Алтай'!AL4</f>
        <v>81</v>
      </c>
      <c r="D31" s="69">
        <f>'[1]Республика Алтай'!AM4</f>
        <v>90</v>
      </c>
      <c r="E31" s="70">
        <f t="shared" ref="E31:E33" si="3">C31*100/D31-100</f>
        <v>-10</v>
      </c>
    </row>
    <row r="32" spans="1:5" s="21" customFormat="1" ht="17.25" customHeight="1" x14ac:dyDescent="0.2">
      <c r="A32" s="77" t="s">
        <v>103</v>
      </c>
      <c r="B32" s="77"/>
      <c r="C32" s="69">
        <f>'[1]Республика Алтай'!AN4</f>
        <v>108</v>
      </c>
      <c r="D32" s="69">
        <f>'[1]Республика Алтай'!AO4</f>
        <v>81</v>
      </c>
      <c r="E32" s="70">
        <f t="shared" si="3"/>
        <v>33.333333333333343</v>
      </c>
    </row>
    <row r="33" spans="1:5" s="21" customFormat="1" ht="45" customHeight="1" x14ac:dyDescent="0.2">
      <c r="A33" s="77" t="s">
        <v>104</v>
      </c>
      <c r="B33" s="77"/>
      <c r="C33" s="69">
        <f>'[1]Республика Алтай'!AP4</f>
        <v>10</v>
      </c>
      <c r="D33" s="69">
        <f>'[1]Республика Алтай'!AQ4</f>
        <v>14</v>
      </c>
      <c r="E33" s="70">
        <f t="shared" si="3"/>
        <v>-28.571428571428569</v>
      </c>
    </row>
    <row r="34" spans="1:5" s="21" customFormat="1" ht="17.25" customHeight="1" x14ac:dyDescent="0.2">
      <c r="A34" s="77" t="s">
        <v>105</v>
      </c>
      <c r="B34" s="77"/>
      <c r="C34" s="69">
        <f>'[1]Республика Алтай'!AR4</f>
        <v>12</v>
      </c>
      <c r="D34" s="69">
        <f>'[1]Республика Алтай'!AS4</f>
        <v>15</v>
      </c>
      <c r="E34" s="70">
        <f>C34*100/D34-100</f>
        <v>-20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23" t="s">
        <v>329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</row>
    <row r="3" spans="1:23" ht="65.25" thickBot="1" x14ac:dyDescent="0.3">
      <c r="A3" s="25"/>
      <c r="B3" s="26" t="s">
        <v>107</v>
      </c>
      <c r="C3" s="26" t="s">
        <v>2</v>
      </c>
      <c r="D3" s="26" t="s">
        <v>108</v>
      </c>
      <c r="E3" s="26" t="s">
        <v>2</v>
      </c>
      <c r="F3" s="26" t="s">
        <v>109</v>
      </c>
      <c r="G3" s="26" t="s">
        <v>2</v>
      </c>
      <c r="H3" s="26" t="s">
        <v>110</v>
      </c>
      <c r="I3" s="26" t="s">
        <v>2</v>
      </c>
      <c r="J3" s="26" t="s">
        <v>111</v>
      </c>
      <c r="K3" s="26" t="s">
        <v>2</v>
      </c>
      <c r="L3" s="26" t="s">
        <v>112</v>
      </c>
      <c r="M3" s="26" t="s">
        <v>2</v>
      </c>
      <c r="N3" s="26" t="s">
        <v>113</v>
      </c>
      <c r="O3" s="26" t="s">
        <v>2</v>
      </c>
      <c r="P3" s="26" t="s">
        <v>114</v>
      </c>
      <c r="Q3" s="26" t="s">
        <v>2</v>
      </c>
      <c r="R3" s="26" t="s">
        <v>115</v>
      </c>
      <c r="S3" s="26" t="s">
        <v>2</v>
      </c>
      <c r="T3" s="26" t="s">
        <v>116</v>
      </c>
      <c r="U3" s="26" t="s">
        <v>2</v>
      </c>
      <c r="V3" s="26" t="s">
        <v>117</v>
      </c>
      <c r="W3" s="26" t="s">
        <v>2</v>
      </c>
    </row>
    <row r="4" spans="1:23" ht="26.25" thickBot="1" x14ac:dyDescent="0.25">
      <c r="A4" s="27" t="s">
        <v>24</v>
      </c>
      <c r="B4" s="28">
        <v>2217</v>
      </c>
      <c r="C4" s="28">
        <v>1985</v>
      </c>
      <c r="D4" s="28">
        <v>148</v>
      </c>
      <c r="E4" s="28">
        <v>137</v>
      </c>
      <c r="F4" s="28">
        <v>137</v>
      </c>
      <c r="G4" s="28">
        <v>122</v>
      </c>
      <c r="H4" s="28">
        <v>183</v>
      </c>
      <c r="I4" s="28">
        <v>173</v>
      </c>
      <c r="J4" s="28">
        <v>199</v>
      </c>
      <c r="K4" s="28">
        <v>161</v>
      </c>
      <c r="L4" s="28">
        <v>588</v>
      </c>
      <c r="M4" s="28">
        <v>503</v>
      </c>
      <c r="N4" s="28">
        <v>379</v>
      </c>
      <c r="O4" s="28">
        <v>204</v>
      </c>
      <c r="P4" s="28">
        <v>110</v>
      </c>
      <c r="Q4" s="28">
        <v>104</v>
      </c>
      <c r="R4" s="28">
        <v>45</v>
      </c>
      <c r="S4" s="28">
        <v>26</v>
      </c>
      <c r="T4" s="28">
        <v>16</v>
      </c>
      <c r="U4" s="28">
        <v>25</v>
      </c>
      <c r="V4" s="28">
        <v>17</v>
      </c>
      <c r="W4" s="28">
        <v>25</v>
      </c>
    </row>
    <row r="5" spans="1:23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E29"/>
  <sheetViews>
    <sheetView view="pageBreakPreview" zoomScale="85" zoomScaleNormal="100" zoomScaleSheetLayoutView="85" workbookViewId="0">
      <selection activeCell="I11" sqref="I11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22" bestFit="1" customWidth="1"/>
    <col min="4" max="4" width="13" style="22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21" customFormat="1" ht="17.25" customHeight="1" x14ac:dyDescent="0.2">
      <c r="A1" s="83" t="str">
        <f>'[2]Республика Алтай'!A1</f>
        <v>январь-октябрь 2021</v>
      </c>
      <c r="B1" s="83"/>
      <c r="C1" s="83"/>
      <c r="D1" s="83"/>
      <c r="E1" s="83"/>
    </row>
    <row r="2" spans="1:5" ht="22.5" customHeight="1" x14ac:dyDescent="0.2">
      <c r="A2" s="84" t="s">
        <v>118</v>
      </c>
      <c r="B2" s="84"/>
      <c r="C2" s="84"/>
      <c r="D2" s="84"/>
      <c r="E2" s="84"/>
    </row>
    <row r="3" spans="1:5" ht="25.5" customHeight="1" x14ac:dyDescent="0.2">
      <c r="A3" s="80" t="s">
        <v>92</v>
      </c>
      <c r="B3" s="80"/>
      <c r="C3" s="67">
        <v>2021</v>
      </c>
      <c r="D3" s="67">
        <v>2020</v>
      </c>
      <c r="E3" s="68" t="s">
        <v>93</v>
      </c>
    </row>
    <row r="4" spans="1:5" ht="18.75" customHeight="1" x14ac:dyDescent="0.2">
      <c r="A4" s="77" t="s">
        <v>94</v>
      </c>
      <c r="B4" s="77"/>
      <c r="C4" s="69">
        <f>'[2]Республика Алтай'!B4</f>
        <v>2544</v>
      </c>
      <c r="D4" s="69">
        <f>'[2]Республика Алтай'!C4</f>
        <v>2258</v>
      </c>
      <c r="E4" s="70">
        <f t="shared" ref="E4:E15" si="0">C4*100/D4-100</f>
        <v>12.666076173604964</v>
      </c>
    </row>
    <row r="5" spans="1:5" ht="18.75" customHeight="1" x14ac:dyDescent="0.2">
      <c r="A5" s="77" t="s">
        <v>95</v>
      </c>
      <c r="B5" s="77"/>
      <c r="C5" s="69">
        <f>'[2]Республика Алтай'!D4</f>
        <v>154</v>
      </c>
      <c r="D5" s="69">
        <f>'[2]Республика Алтай'!E4</f>
        <v>141</v>
      </c>
      <c r="E5" s="70">
        <f t="shared" si="0"/>
        <v>9.2198581560283657</v>
      </c>
    </row>
    <row r="6" spans="1:5" ht="36.75" customHeight="1" x14ac:dyDescent="0.2">
      <c r="A6" s="77" t="s">
        <v>96</v>
      </c>
      <c r="B6" s="77"/>
      <c r="C6" s="69">
        <f>'[2]Республика Алтай'!F4</f>
        <v>147</v>
      </c>
      <c r="D6" s="69">
        <f>'[2]Республика Алтай'!G4</f>
        <v>136</v>
      </c>
      <c r="E6" s="70">
        <f t="shared" si="0"/>
        <v>8.0882352941176521</v>
      </c>
    </row>
    <row r="7" spans="1:5" ht="18.75" customHeight="1" x14ac:dyDescent="0.2">
      <c r="A7" s="77" t="s">
        <v>97</v>
      </c>
      <c r="B7" s="77"/>
      <c r="C7" s="69">
        <f>'[2]Республика Алтай'!H4</f>
        <v>216</v>
      </c>
      <c r="D7" s="69">
        <f>'[2]Республика Алтай'!I4</f>
        <v>209</v>
      </c>
      <c r="E7" s="70">
        <f t="shared" si="0"/>
        <v>3.3492822966507134</v>
      </c>
    </row>
    <row r="8" spans="1:5" ht="38.25" customHeight="1" x14ac:dyDescent="0.2">
      <c r="A8" s="77" t="s">
        <v>98</v>
      </c>
      <c r="B8" s="77"/>
      <c r="C8" s="69">
        <f>'[2]Республика Алтай'!J4</f>
        <v>209</v>
      </c>
      <c r="D8" s="69">
        <f>'[2]Республика Алтай'!K4</f>
        <v>195</v>
      </c>
      <c r="E8" s="70">
        <f t="shared" si="0"/>
        <v>7.1794871794871824</v>
      </c>
    </row>
    <row r="9" spans="1:5" ht="18.75" customHeight="1" x14ac:dyDescent="0.2">
      <c r="A9" s="77" t="s">
        <v>99</v>
      </c>
      <c r="B9" s="77"/>
      <c r="C9" s="69">
        <f>'[2]Республика Алтай'!L4</f>
        <v>683</v>
      </c>
      <c r="D9" s="69">
        <f>'[2]Республика Алтай'!M4</f>
        <v>576</v>
      </c>
      <c r="E9" s="70">
        <f t="shared" si="0"/>
        <v>18.576388888888886</v>
      </c>
    </row>
    <row r="10" spans="1:5" ht="18.75" customHeight="1" x14ac:dyDescent="0.2">
      <c r="A10" s="77" t="s">
        <v>100</v>
      </c>
      <c r="B10" s="77"/>
      <c r="C10" s="69">
        <f>'[2]Республика Алтай'!N4</f>
        <v>450</v>
      </c>
      <c r="D10" s="69">
        <f>'[2]Республика Алтай'!O4</f>
        <v>414</v>
      </c>
      <c r="E10" s="70">
        <f t="shared" si="0"/>
        <v>8.6956521739130466</v>
      </c>
    </row>
    <row r="11" spans="1:5" ht="19.5" customHeight="1" x14ac:dyDescent="0.2">
      <c r="A11" s="71"/>
      <c r="B11" s="71" t="s">
        <v>101</v>
      </c>
      <c r="C11" s="72">
        <f>C10/C9*100</f>
        <v>65.885797950219612</v>
      </c>
      <c r="D11" s="72">
        <f>D10/D9*100</f>
        <v>71.875</v>
      </c>
      <c r="E11" s="73">
        <f>C11*100/D11-100</f>
        <v>-8.3328028518683652</v>
      </c>
    </row>
    <row r="12" spans="1:5" ht="34.5" customHeight="1" x14ac:dyDescent="0.2">
      <c r="A12" s="77" t="s">
        <v>102</v>
      </c>
      <c r="B12" s="77"/>
      <c r="C12" s="69">
        <f>'[2]Республика Алтай'!P4</f>
        <v>133</v>
      </c>
      <c r="D12" s="69">
        <f>'[2]Республика Алтай'!Q4</f>
        <v>115</v>
      </c>
      <c r="E12" s="70">
        <f t="shared" si="0"/>
        <v>15.652173913043484</v>
      </c>
    </row>
    <row r="13" spans="1:5" ht="18.75" customHeight="1" x14ac:dyDescent="0.2">
      <c r="A13" s="77" t="s">
        <v>103</v>
      </c>
      <c r="B13" s="77"/>
      <c r="C13" s="69">
        <f>'[2]Республика Алтай'!R4</f>
        <v>46</v>
      </c>
      <c r="D13" s="69">
        <f>'[2]Республика Алтай'!S4</f>
        <v>28</v>
      </c>
      <c r="E13" s="70">
        <f t="shared" si="0"/>
        <v>64.285714285714278</v>
      </c>
    </row>
    <row r="14" spans="1:5" ht="48.75" customHeight="1" x14ac:dyDescent="0.2">
      <c r="A14" s="77" t="s">
        <v>104</v>
      </c>
      <c r="B14" s="77"/>
      <c r="C14" s="69">
        <f>'[2]Республика Алтай'!T4</f>
        <v>17</v>
      </c>
      <c r="D14" s="69">
        <f>'[2]Республика Алтай'!U4</f>
        <v>28</v>
      </c>
      <c r="E14" s="70">
        <f t="shared" si="0"/>
        <v>-39.285714285714285</v>
      </c>
    </row>
    <row r="15" spans="1:5" ht="18" customHeight="1" x14ac:dyDescent="0.2">
      <c r="A15" s="77" t="s">
        <v>105</v>
      </c>
      <c r="B15" s="77"/>
      <c r="C15" s="69">
        <f>'[2]Республика Алтай'!V4</f>
        <v>18</v>
      </c>
      <c r="D15" s="69">
        <f>'[2]Республика Алтай'!W4</f>
        <v>27</v>
      </c>
      <c r="E15" s="70">
        <f t="shared" si="0"/>
        <v>-33.333333333333329</v>
      </c>
    </row>
    <row r="16" spans="1:5" ht="26.25" hidden="1" customHeight="1" x14ac:dyDescent="0.2">
      <c r="A16" s="86" t="s">
        <v>330</v>
      </c>
      <c r="B16" s="86"/>
      <c r="C16" s="86"/>
      <c r="D16" s="86"/>
      <c r="E16" s="86"/>
    </row>
    <row r="17" spans="1:5" ht="30" hidden="1" customHeight="1" x14ac:dyDescent="0.2">
      <c r="A17" s="87" t="s">
        <v>92</v>
      </c>
      <c r="B17" s="87"/>
      <c r="C17" s="14">
        <v>2021</v>
      </c>
      <c r="D17" s="14">
        <v>2020</v>
      </c>
      <c r="E17" s="15" t="s">
        <v>93</v>
      </c>
    </row>
    <row r="18" spans="1:5" ht="21" hidden="1" customHeight="1" x14ac:dyDescent="0.2">
      <c r="A18" s="85" t="s">
        <v>94</v>
      </c>
      <c r="B18" s="85"/>
      <c r="C18" s="16">
        <v>753</v>
      </c>
      <c r="D18" s="16">
        <v>742</v>
      </c>
      <c r="E18" s="17">
        <f t="shared" ref="E18:E24" si="1">C18*100/D18-100</f>
        <v>1.4824797843665749</v>
      </c>
    </row>
    <row r="19" spans="1:5" ht="21" hidden="1" customHeight="1" x14ac:dyDescent="0.2">
      <c r="A19" s="85" t="s">
        <v>95</v>
      </c>
      <c r="B19" s="85"/>
      <c r="C19" s="16">
        <v>93</v>
      </c>
      <c r="D19" s="16">
        <v>70</v>
      </c>
      <c r="E19" s="17">
        <f t="shared" si="1"/>
        <v>32.857142857142861</v>
      </c>
    </row>
    <row r="20" spans="1:5" ht="36" hidden="1" customHeight="1" x14ac:dyDescent="0.2">
      <c r="A20" s="85" t="s">
        <v>96</v>
      </c>
      <c r="B20" s="85"/>
      <c r="C20" s="16">
        <v>82</v>
      </c>
      <c r="D20" s="16">
        <v>66</v>
      </c>
      <c r="E20" s="17">
        <f t="shared" si="1"/>
        <v>24.242424242424249</v>
      </c>
    </row>
    <row r="21" spans="1:5" ht="21" hidden="1" customHeight="1" x14ac:dyDescent="0.2">
      <c r="A21" s="85" t="s">
        <v>97</v>
      </c>
      <c r="B21" s="85"/>
      <c r="C21" s="16">
        <v>20</v>
      </c>
      <c r="D21" s="16">
        <v>34</v>
      </c>
      <c r="E21" s="17">
        <f t="shared" si="1"/>
        <v>-41.176470588235297</v>
      </c>
    </row>
    <row r="22" spans="1:5" ht="36" hidden="1" customHeight="1" x14ac:dyDescent="0.2">
      <c r="A22" s="85" t="s">
        <v>98</v>
      </c>
      <c r="B22" s="85"/>
      <c r="C22" s="16">
        <v>16</v>
      </c>
      <c r="D22" s="16">
        <v>34</v>
      </c>
      <c r="E22" s="17">
        <f t="shared" si="1"/>
        <v>-52.941176470588232</v>
      </c>
    </row>
    <row r="23" spans="1:5" ht="21.75" hidden="1" customHeight="1" x14ac:dyDescent="0.2">
      <c r="A23" s="85" t="s">
        <v>99</v>
      </c>
      <c r="B23" s="85"/>
      <c r="C23" s="16">
        <v>210</v>
      </c>
      <c r="D23" s="16">
        <v>185</v>
      </c>
      <c r="E23" s="17">
        <f t="shared" si="1"/>
        <v>13.513513513513516</v>
      </c>
    </row>
    <row r="24" spans="1:5" ht="21" hidden="1" customHeight="1" x14ac:dyDescent="0.2">
      <c r="A24" s="85" t="s">
        <v>100</v>
      </c>
      <c r="B24" s="85"/>
      <c r="C24" s="16">
        <v>76</v>
      </c>
      <c r="D24" s="16">
        <v>75</v>
      </c>
      <c r="E24" s="17">
        <f t="shared" si="1"/>
        <v>1.3333333333333286</v>
      </c>
    </row>
    <row r="25" spans="1:5" ht="19.5" hidden="1" customHeight="1" x14ac:dyDescent="0.2">
      <c r="A25" s="18"/>
      <c r="B25" s="18" t="s">
        <v>101</v>
      </c>
      <c r="C25" s="19">
        <f>C24/C23*100</f>
        <v>36.19047619047619</v>
      </c>
      <c r="D25" s="19">
        <f>D24/D23*100</f>
        <v>40.54054054054054</v>
      </c>
      <c r="E25" s="20">
        <f>C25*100/D25-100</f>
        <v>-10.730158730158735</v>
      </c>
    </row>
    <row r="26" spans="1:5" ht="36" hidden="1" customHeight="1" x14ac:dyDescent="0.2">
      <c r="A26" s="85" t="s">
        <v>102</v>
      </c>
      <c r="B26" s="85"/>
      <c r="C26" s="16">
        <v>19</v>
      </c>
      <c r="D26" s="16">
        <v>12</v>
      </c>
      <c r="E26" s="17">
        <f t="shared" ref="E26" si="2">C26*100/D26-100</f>
        <v>58.333333333333343</v>
      </c>
    </row>
    <row r="27" spans="1:5" ht="19.5" hidden="1" customHeight="1" x14ac:dyDescent="0.2">
      <c r="A27" s="85" t="s">
        <v>103</v>
      </c>
      <c r="B27" s="85"/>
      <c r="C27" s="16">
        <v>0</v>
      </c>
      <c r="D27" s="16">
        <v>0</v>
      </c>
      <c r="E27" s="17" t="s">
        <v>154</v>
      </c>
    </row>
    <row r="28" spans="1:5" ht="48.75" hidden="1" customHeight="1" x14ac:dyDescent="0.2">
      <c r="A28" s="85" t="s">
        <v>104</v>
      </c>
      <c r="B28" s="85"/>
      <c r="C28" s="16">
        <v>0</v>
      </c>
      <c r="D28" s="16">
        <v>0</v>
      </c>
      <c r="E28" s="17" t="s">
        <v>154</v>
      </c>
    </row>
    <row r="29" spans="1:5" ht="17.25" hidden="1" customHeight="1" x14ac:dyDescent="0.2">
      <c r="A29" s="85" t="s">
        <v>105</v>
      </c>
      <c r="B29" s="85"/>
      <c r="C29" s="16">
        <v>0</v>
      </c>
      <c r="D29" s="16">
        <v>0</v>
      </c>
      <c r="E29" s="17" t="s">
        <v>154</v>
      </c>
    </row>
  </sheetData>
  <mergeCells count="27">
    <mergeCell ref="A27:B27"/>
    <mergeCell ref="A28:B28"/>
    <mergeCell ref="A29:B29"/>
    <mergeCell ref="A20:B20"/>
    <mergeCell ref="A21:B21"/>
    <mergeCell ref="A22:B22"/>
    <mergeCell ref="A23:B23"/>
    <mergeCell ref="A24:B24"/>
    <mergeCell ref="A26:B26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23" t="s">
        <v>329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</row>
    <row r="2" spans="1:67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</row>
    <row r="3" spans="1:67" ht="177.75" customHeight="1" thickBot="1" x14ac:dyDescent="0.3">
      <c r="A3" s="25"/>
      <c r="B3" s="31" t="s">
        <v>119</v>
      </c>
      <c r="C3" s="26" t="s">
        <v>2</v>
      </c>
      <c r="D3" s="31" t="s">
        <v>120</v>
      </c>
      <c r="E3" s="26" t="s">
        <v>2</v>
      </c>
      <c r="F3" s="31" t="s">
        <v>121</v>
      </c>
      <c r="G3" s="26" t="s">
        <v>2</v>
      </c>
      <c r="H3" s="31" t="s">
        <v>122</v>
      </c>
      <c r="I3" s="26" t="s">
        <v>2</v>
      </c>
      <c r="J3" s="31" t="s">
        <v>123</v>
      </c>
      <c r="K3" s="26" t="s">
        <v>2</v>
      </c>
      <c r="L3" s="31" t="s">
        <v>124</v>
      </c>
      <c r="M3" s="26" t="s">
        <v>2</v>
      </c>
      <c r="N3" s="31" t="s">
        <v>125</v>
      </c>
      <c r="O3" s="26" t="s">
        <v>2</v>
      </c>
      <c r="P3" s="31" t="s">
        <v>126</v>
      </c>
      <c r="Q3" s="26" t="s">
        <v>2</v>
      </c>
      <c r="R3" s="31" t="s">
        <v>127</v>
      </c>
      <c r="S3" s="26" t="s">
        <v>2</v>
      </c>
      <c r="T3" s="31" t="s">
        <v>128</v>
      </c>
      <c r="U3" s="26" t="s">
        <v>2</v>
      </c>
      <c r="V3" s="31" t="s">
        <v>129</v>
      </c>
      <c r="W3" s="26" t="s">
        <v>2</v>
      </c>
      <c r="X3" s="32" t="s">
        <v>130</v>
      </c>
      <c r="Y3" s="26" t="s">
        <v>2</v>
      </c>
      <c r="Z3" s="32" t="s">
        <v>131</v>
      </c>
      <c r="AA3" s="26" t="s">
        <v>2</v>
      </c>
      <c r="AB3" s="32" t="s">
        <v>132</v>
      </c>
      <c r="AC3" s="26" t="s">
        <v>2</v>
      </c>
      <c r="AD3" s="32" t="s">
        <v>133</v>
      </c>
      <c r="AE3" s="26" t="s">
        <v>2</v>
      </c>
      <c r="AF3" s="32" t="s">
        <v>134</v>
      </c>
      <c r="AG3" s="26" t="s">
        <v>2</v>
      </c>
      <c r="AH3" s="32" t="s">
        <v>135</v>
      </c>
      <c r="AI3" s="26" t="s">
        <v>2</v>
      </c>
      <c r="AJ3" s="32" t="s">
        <v>136</v>
      </c>
      <c r="AK3" s="26" t="s">
        <v>2</v>
      </c>
      <c r="AL3" s="32" t="s">
        <v>137</v>
      </c>
      <c r="AM3" s="26" t="s">
        <v>2</v>
      </c>
      <c r="AN3" s="32" t="s">
        <v>138</v>
      </c>
      <c r="AO3" s="26" t="s">
        <v>2</v>
      </c>
      <c r="AP3" s="32" t="s">
        <v>139</v>
      </c>
      <c r="AQ3" s="26" t="s">
        <v>2</v>
      </c>
      <c r="AR3" s="32" t="s">
        <v>140</v>
      </c>
      <c r="AS3" s="26" t="s">
        <v>2</v>
      </c>
      <c r="AT3" s="33" t="s">
        <v>141</v>
      </c>
      <c r="AU3" s="26" t="s">
        <v>2</v>
      </c>
      <c r="AV3" s="33" t="s">
        <v>142</v>
      </c>
      <c r="AW3" s="26" t="s">
        <v>2</v>
      </c>
      <c r="AX3" s="33" t="s">
        <v>143</v>
      </c>
      <c r="AY3" s="26" t="s">
        <v>2</v>
      </c>
      <c r="AZ3" s="33" t="s">
        <v>144</v>
      </c>
      <c r="BA3" s="26" t="s">
        <v>2</v>
      </c>
      <c r="BB3" s="33" t="s">
        <v>145</v>
      </c>
      <c r="BC3" s="26" t="s">
        <v>2</v>
      </c>
      <c r="BD3" s="33" t="s">
        <v>146</v>
      </c>
      <c r="BE3" s="26" t="s">
        <v>2</v>
      </c>
      <c r="BF3" s="33" t="s">
        <v>147</v>
      </c>
      <c r="BG3" s="26" t="s">
        <v>2</v>
      </c>
      <c r="BH3" s="33" t="s">
        <v>148</v>
      </c>
      <c r="BI3" s="26" t="s">
        <v>2</v>
      </c>
      <c r="BJ3" s="33" t="s">
        <v>149</v>
      </c>
      <c r="BK3" s="26" t="s">
        <v>2</v>
      </c>
      <c r="BL3" s="33" t="s">
        <v>150</v>
      </c>
      <c r="BM3" s="26" t="s">
        <v>2</v>
      </c>
      <c r="BN3" s="33" t="s">
        <v>151</v>
      </c>
      <c r="BO3" s="26" t="s">
        <v>2</v>
      </c>
    </row>
    <row r="4" spans="1:67" ht="26.25" thickBot="1" x14ac:dyDescent="0.25">
      <c r="A4" s="27" t="s">
        <v>24</v>
      </c>
      <c r="B4" s="28">
        <v>9597</v>
      </c>
      <c r="C4" s="28">
        <v>7820</v>
      </c>
      <c r="D4" s="28">
        <v>1213</v>
      </c>
      <c r="E4" s="28">
        <v>951</v>
      </c>
      <c r="F4" s="28">
        <v>1144</v>
      </c>
      <c r="G4" s="28">
        <v>897</v>
      </c>
      <c r="H4" s="28">
        <v>974</v>
      </c>
      <c r="I4" s="28">
        <v>944</v>
      </c>
      <c r="J4" s="28">
        <v>1008</v>
      </c>
      <c r="K4" s="28">
        <v>990</v>
      </c>
      <c r="L4" s="28">
        <v>1939</v>
      </c>
      <c r="M4" s="28">
        <v>1640</v>
      </c>
      <c r="N4" s="28">
        <v>1407</v>
      </c>
      <c r="O4" s="28">
        <v>823</v>
      </c>
      <c r="P4" s="28">
        <v>420</v>
      </c>
      <c r="Q4" s="28">
        <v>277</v>
      </c>
      <c r="R4" s="28">
        <v>147</v>
      </c>
      <c r="S4" s="28">
        <v>96</v>
      </c>
      <c r="T4" s="28">
        <v>13</v>
      </c>
      <c r="U4" s="28">
        <v>13</v>
      </c>
      <c r="V4" s="28">
        <v>12</v>
      </c>
      <c r="W4" s="28">
        <v>11</v>
      </c>
      <c r="X4" s="28">
        <v>619</v>
      </c>
      <c r="Y4" s="28">
        <v>462</v>
      </c>
      <c r="Z4" s="28">
        <v>130</v>
      </c>
      <c r="AA4" s="28">
        <v>47</v>
      </c>
      <c r="AB4" s="28">
        <v>127</v>
      </c>
      <c r="AC4" s="28">
        <v>48</v>
      </c>
      <c r="AD4" s="28">
        <v>126</v>
      </c>
      <c r="AE4" s="28">
        <v>148</v>
      </c>
      <c r="AF4" s="28">
        <v>185</v>
      </c>
      <c r="AG4" s="28">
        <v>131</v>
      </c>
      <c r="AH4" s="28">
        <v>107</v>
      </c>
      <c r="AI4" s="28">
        <v>97</v>
      </c>
      <c r="AJ4" s="28">
        <v>83</v>
      </c>
      <c r="AK4" s="28">
        <v>40</v>
      </c>
      <c r="AL4" s="28">
        <v>39</v>
      </c>
      <c r="AM4" s="28">
        <v>26</v>
      </c>
      <c r="AN4" s="28">
        <v>17</v>
      </c>
      <c r="AO4" s="28">
        <v>6</v>
      </c>
      <c r="AP4" s="28">
        <v>0</v>
      </c>
      <c r="AQ4" s="28">
        <v>0</v>
      </c>
      <c r="AR4" s="28">
        <v>0</v>
      </c>
      <c r="AS4" s="28">
        <v>0</v>
      </c>
      <c r="AT4" s="28">
        <v>1754</v>
      </c>
      <c r="AU4" s="28">
        <v>1582</v>
      </c>
      <c r="AV4" s="28">
        <v>120</v>
      </c>
      <c r="AW4" s="28">
        <v>71</v>
      </c>
      <c r="AX4" s="28">
        <v>120</v>
      </c>
      <c r="AY4" s="28">
        <v>80</v>
      </c>
      <c r="AZ4" s="28">
        <v>125</v>
      </c>
      <c r="BA4" s="28">
        <v>108</v>
      </c>
      <c r="BB4" s="28">
        <v>104</v>
      </c>
      <c r="BC4" s="28">
        <v>120</v>
      </c>
      <c r="BD4" s="28">
        <v>656</v>
      </c>
      <c r="BE4" s="28">
        <v>601</v>
      </c>
      <c r="BF4" s="28">
        <v>310</v>
      </c>
      <c r="BG4" s="28">
        <v>217</v>
      </c>
      <c r="BH4" s="28">
        <v>92</v>
      </c>
      <c r="BI4" s="28">
        <v>75</v>
      </c>
      <c r="BJ4" s="28">
        <v>64</v>
      </c>
      <c r="BK4" s="28">
        <v>51</v>
      </c>
      <c r="BL4" s="28">
        <v>1</v>
      </c>
      <c r="BM4" s="28">
        <v>1</v>
      </c>
      <c r="BN4" s="28">
        <v>1</v>
      </c>
      <c r="BO4" s="28">
        <v>0</v>
      </c>
    </row>
    <row r="5" spans="1:67" x14ac:dyDescent="0.2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E43"/>
  <sheetViews>
    <sheetView view="pageBreakPreview" zoomScale="85" zoomScaleNormal="100" zoomScaleSheetLayoutView="85" workbookViewId="0">
      <selection activeCell="I10" sqref="I10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22" bestFit="1" customWidth="1"/>
    <col min="4" max="4" width="13" style="22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83" t="str">
        <f>'[3]Республика Алтай'!A1</f>
        <v>январь-октябрь 2021</v>
      </c>
      <c r="B1" s="83"/>
      <c r="C1" s="83"/>
      <c r="D1" s="83"/>
      <c r="E1" s="83"/>
    </row>
    <row r="2" spans="1:5" ht="21" customHeight="1" x14ac:dyDescent="0.2">
      <c r="A2" s="88" t="s">
        <v>152</v>
      </c>
      <c r="B2" s="88"/>
      <c r="C2" s="88"/>
      <c r="D2" s="88"/>
      <c r="E2" s="88"/>
    </row>
    <row r="3" spans="1:5" ht="21" customHeight="1" x14ac:dyDescent="0.2">
      <c r="A3" s="80" t="s">
        <v>92</v>
      </c>
      <c r="B3" s="80"/>
      <c r="C3" s="67">
        <v>2021</v>
      </c>
      <c r="D3" s="67">
        <v>2020</v>
      </c>
      <c r="E3" s="68" t="s">
        <v>93</v>
      </c>
    </row>
    <row r="4" spans="1:5" ht="19.5" customHeight="1" x14ac:dyDescent="0.2">
      <c r="A4" s="77" t="s">
        <v>94</v>
      </c>
      <c r="B4" s="77"/>
      <c r="C4" s="69">
        <f>'[3]Республика Алтай'!B4</f>
        <v>10746</v>
      </c>
      <c r="D4" s="69">
        <f>'[3]Республика Алтай'!C4</f>
        <v>9024</v>
      </c>
      <c r="E4" s="70">
        <f t="shared" ref="E4:E10" si="0">C4*100/D4-100</f>
        <v>19.082446808510639</v>
      </c>
    </row>
    <row r="5" spans="1:5" ht="19.5" customHeight="1" x14ac:dyDescent="0.2">
      <c r="A5" s="77" t="s">
        <v>95</v>
      </c>
      <c r="B5" s="77"/>
      <c r="C5" s="69">
        <f>'[3]Республика Алтай'!D4</f>
        <v>1313</v>
      </c>
      <c r="D5" s="69">
        <f>'[3]Республика Алтай'!E4</f>
        <v>1164</v>
      </c>
      <c r="E5" s="70">
        <f t="shared" si="0"/>
        <v>12.800687285223361</v>
      </c>
    </row>
    <row r="6" spans="1:5" ht="33.75" customHeight="1" x14ac:dyDescent="0.2">
      <c r="A6" s="77" t="s">
        <v>96</v>
      </c>
      <c r="B6" s="77"/>
      <c r="C6" s="69">
        <f>'[3]Республика Алтай'!F4</f>
        <v>1221</v>
      </c>
      <c r="D6" s="69">
        <f>'[3]Республика Алтай'!G4</f>
        <v>1032</v>
      </c>
      <c r="E6" s="70">
        <f t="shared" si="0"/>
        <v>18.313953488372093</v>
      </c>
    </row>
    <row r="7" spans="1:5" ht="19.5" customHeight="1" x14ac:dyDescent="0.2">
      <c r="A7" s="77" t="s">
        <v>97</v>
      </c>
      <c r="B7" s="77"/>
      <c r="C7" s="69">
        <f>'[3]Республика Алтай'!H4</f>
        <v>1100</v>
      </c>
      <c r="D7" s="69">
        <f>'[3]Республика Алтай'!I4</f>
        <v>1029</v>
      </c>
      <c r="E7" s="70">
        <f t="shared" si="0"/>
        <v>6.8999028182701636</v>
      </c>
    </row>
    <row r="8" spans="1:5" ht="35.25" customHeight="1" x14ac:dyDescent="0.2">
      <c r="A8" s="77" t="s">
        <v>98</v>
      </c>
      <c r="B8" s="77"/>
      <c r="C8" s="69">
        <f>'[3]Республика Алтай'!J4</f>
        <v>1115</v>
      </c>
      <c r="D8" s="69">
        <f>'[3]Республика Алтай'!K4</f>
        <v>1101</v>
      </c>
      <c r="E8" s="70">
        <f t="shared" si="0"/>
        <v>1.2715712988192536</v>
      </c>
    </row>
    <row r="9" spans="1:5" ht="19.5" customHeight="1" x14ac:dyDescent="0.2">
      <c r="A9" s="77" t="s">
        <v>99</v>
      </c>
      <c r="B9" s="77"/>
      <c r="C9" s="69">
        <f>'[3]Республика Алтай'!L4</f>
        <v>2277</v>
      </c>
      <c r="D9" s="69">
        <f>'[3]Республика Алтай'!M4</f>
        <v>1953</v>
      </c>
      <c r="E9" s="70">
        <f t="shared" si="0"/>
        <v>16.589861751152071</v>
      </c>
    </row>
    <row r="10" spans="1:5" ht="19.5" customHeight="1" x14ac:dyDescent="0.2">
      <c r="A10" s="77" t="s">
        <v>100</v>
      </c>
      <c r="B10" s="77"/>
      <c r="C10" s="69">
        <f>'[3]Республика Алтай'!N4</f>
        <v>1577</v>
      </c>
      <c r="D10" s="69">
        <f>'[3]Республика Алтай'!O4</f>
        <v>1243</v>
      </c>
      <c r="E10" s="70">
        <f t="shared" si="0"/>
        <v>26.870474658085271</v>
      </c>
    </row>
    <row r="11" spans="1:5" ht="19.5" customHeight="1" x14ac:dyDescent="0.2">
      <c r="A11" s="71"/>
      <c r="B11" s="71" t="s">
        <v>101</v>
      </c>
      <c r="C11" s="72">
        <f>C10/C9*100</f>
        <v>69.257795344751869</v>
      </c>
      <c r="D11" s="72">
        <f>D10/D9*100</f>
        <v>63.64567332309268</v>
      </c>
      <c r="E11" s="73">
        <f>C11*100/D11-100</f>
        <v>8.8177588964604894</v>
      </c>
    </row>
    <row r="12" spans="1:5" ht="32.25" customHeight="1" x14ac:dyDescent="0.2">
      <c r="A12" s="77" t="s">
        <v>102</v>
      </c>
      <c r="B12" s="77"/>
      <c r="C12" s="69">
        <f>'[3]Республика Алтай'!P4</f>
        <v>479</v>
      </c>
      <c r="D12" s="69">
        <f>'[3]Республика Алтай'!Q4</f>
        <v>325</v>
      </c>
      <c r="E12" s="70">
        <f t="shared" ref="E12:E15" si="1">C12*100/D12-100</f>
        <v>47.384615384615387</v>
      </c>
    </row>
    <row r="13" spans="1:5" ht="19.5" customHeight="1" x14ac:dyDescent="0.2">
      <c r="A13" s="77" t="s">
        <v>103</v>
      </c>
      <c r="B13" s="77"/>
      <c r="C13" s="69">
        <f>'[3]Республика Алтай'!R4</f>
        <v>155</v>
      </c>
      <c r="D13" s="69">
        <f>'[3]Республика Алтай'!S4</f>
        <v>100</v>
      </c>
      <c r="E13" s="70">
        <f t="shared" si="1"/>
        <v>55</v>
      </c>
    </row>
    <row r="14" spans="1:5" ht="48" customHeight="1" x14ac:dyDescent="0.2">
      <c r="A14" s="77" t="s">
        <v>104</v>
      </c>
      <c r="B14" s="77"/>
      <c r="C14" s="69">
        <f>'[3]Республика Алтай'!T4</f>
        <v>16</v>
      </c>
      <c r="D14" s="69">
        <f>'[3]Республика Алтай'!U4</f>
        <v>14</v>
      </c>
      <c r="E14" s="70">
        <f t="shared" si="1"/>
        <v>14.285714285714292</v>
      </c>
    </row>
    <row r="15" spans="1:5" ht="19.5" customHeight="1" x14ac:dyDescent="0.2">
      <c r="A15" s="77" t="s">
        <v>105</v>
      </c>
      <c r="B15" s="77"/>
      <c r="C15" s="69">
        <f>'[3]Республика Алтай'!V4</f>
        <v>14</v>
      </c>
      <c r="D15" s="69">
        <f>'[3]Республика Алтай'!W4</f>
        <v>14</v>
      </c>
      <c r="E15" s="70">
        <f t="shared" si="1"/>
        <v>0</v>
      </c>
    </row>
    <row r="16" spans="1:5" ht="15.75" x14ac:dyDescent="0.2">
      <c r="A16" s="82" t="s">
        <v>153</v>
      </c>
      <c r="B16" s="82"/>
      <c r="C16" s="82"/>
      <c r="D16" s="82"/>
      <c r="E16" s="82"/>
    </row>
    <row r="17" spans="1:5" ht="25.5" customHeight="1" x14ac:dyDescent="0.2">
      <c r="A17" s="80" t="s">
        <v>92</v>
      </c>
      <c r="B17" s="80"/>
      <c r="C17" s="67">
        <v>2021</v>
      </c>
      <c r="D17" s="67">
        <v>2020</v>
      </c>
      <c r="E17" s="68" t="s">
        <v>93</v>
      </c>
    </row>
    <row r="18" spans="1:5" ht="20.25" x14ac:dyDescent="0.2">
      <c r="A18" s="77" t="s">
        <v>94</v>
      </c>
      <c r="B18" s="77"/>
      <c r="C18" s="69">
        <f>'[3]Республика Алтай'!X4</f>
        <v>716</v>
      </c>
      <c r="D18" s="69">
        <f>'[3]Республика Алтай'!Y4</f>
        <v>496</v>
      </c>
      <c r="E18" s="70">
        <f t="shared" ref="E18:E24" si="2">C18*100/D18-100</f>
        <v>44.354838709677409</v>
      </c>
    </row>
    <row r="19" spans="1:5" ht="20.25" x14ac:dyDescent="0.2">
      <c r="A19" s="77" t="s">
        <v>95</v>
      </c>
      <c r="B19" s="77"/>
      <c r="C19" s="69">
        <f>'[3]Республика Алтай'!Z4</f>
        <v>157</v>
      </c>
      <c r="D19" s="69">
        <f>'[3]Республика Алтай'!AA4</f>
        <v>48</v>
      </c>
      <c r="E19" s="70">
        <f t="shared" si="2"/>
        <v>227.08333333333331</v>
      </c>
    </row>
    <row r="20" spans="1:5" ht="33.75" customHeight="1" x14ac:dyDescent="0.2">
      <c r="A20" s="77" t="s">
        <v>96</v>
      </c>
      <c r="B20" s="77"/>
      <c r="C20" s="69">
        <f>'[3]Республика Алтай'!AB4</f>
        <v>143</v>
      </c>
      <c r="D20" s="69">
        <f>'[3]Республика Алтай'!AC4</f>
        <v>48</v>
      </c>
      <c r="E20" s="70">
        <f t="shared" si="2"/>
        <v>197.91666666666669</v>
      </c>
    </row>
    <row r="21" spans="1:5" ht="20.25" x14ac:dyDescent="0.2">
      <c r="A21" s="77" t="s">
        <v>97</v>
      </c>
      <c r="B21" s="77"/>
      <c r="C21" s="69">
        <f>'[3]Республика Алтай'!AD4</f>
        <v>152</v>
      </c>
      <c r="D21" s="69">
        <f>'[3]Республика Алтай'!AE4</f>
        <v>160</v>
      </c>
      <c r="E21" s="70">
        <f t="shared" si="2"/>
        <v>-5</v>
      </c>
    </row>
    <row r="22" spans="1:5" ht="32.25" customHeight="1" x14ac:dyDescent="0.2">
      <c r="A22" s="77" t="s">
        <v>98</v>
      </c>
      <c r="B22" s="77"/>
      <c r="C22" s="69">
        <f>'[3]Республика Алтай'!AF4</f>
        <v>185</v>
      </c>
      <c r="D22" s="69">
        <f>'[3]Республика Алтай'!AG4</f>
        <v>160</v>
      </c>
      <c r="E22" s="70">
        <f t="shared" si="2"/>
        <v>15.625</v>
      </c>
    </row>
    <row r="23" spans="1:5" ht="20.25" x14ac:dyDescent="0.2">
      <c r="A23" s="77" t="s">
        <v>99</v>
      </c>
      <c r="B23" s="77"/>
      <c r="C23" s="69">
        <f>'[3]Республика Алтай'!AH4</f>
        <v>118</v>
      </c>
      <c r="D23" s="69">
        <f>'[3]Республика Алтай'!AI4</f>
        <v>109</v>
      </c>
      <c r="E23" s="70">
        <f t="shared" si="2"/>
        <v>8.2568807339449535</v>
      </c>
    </row>
    <row r="24" spans="1:5" ht="20.25" customHeight="1" x14ac:dyDescent="0.2">
      <c r="A24" s="77" t="s">
        <v>100</v>
      </c>
      <c r="B24" s="77"/>
      <c r="C24" s="69">
        <f>'[3]Республика Алтай'!AJ4</f>
        <v>88</v>
      </c>
      <c r="D24" s="69">
        <f>'[3]Республика Алтай'!AK4</f>
        <v>48</v>
      </c>
      <c r="E24" s="70">
        <f t="shared" si="2"/>
        <v>83.333333333333343</v>
      </c>
    </row>
    <row r="25" spans="1:5" ht="19.5" customHeight="1" x14ac:dyDescent="0.2">
      <c r="A25" s="71"/>
      <c r="B25" s="71" t="s">
        <v>101</v>
      </c>
      <c r="C25" s="72">
        <f>C24/C23*100</f>
        <v>74.576271186440678</v>
      </c>
      <c r="D25" s="72">
        <f>D24/D23*100</f>
        <v>44.036697247706428</v>
      </c>
      <c r="E25" s="73">
        <f>C25*100/D25-100</f>
        <v>69.350282485875681</v>
      </c>
    </row>
    <row r="26" spans="1:5" ht="34.5" customHeight="1" x14ac:dyDescent="0.2">
      <c r="A26" s="77" t="s">
        <v>102</v>
      </c>
      <c r="B26" s="77"/>
      <c r="C26" s="69">
        <f>'[3]Республика Алтай'!AL4</f>
        <v>39</v>
      </c>
      <c r="D26" s="69">
        <f>'[3]Республика Алтай'!AM4</f>
        <v>29</v>
      </c>
      <c r="E26" s="70">
        <f t="shared" ref="E26:E27" si="3">C26*100/D26-100</f>
        <v>34.482758620689651</v>
      </c>
    </row>
    <row r="27" spans="1:5" ht="20.25" customHeight="1" x14ac:dyDescent="0.2">
      <c r="A27" s="77" t="s">
        <v>103</v>
      </c>
      <c r="B27" s="77"/>
      <c r="C27" s="69">
        <f>'[3]Республика Алтай'!AN4</f>
        <v>18</v>
      </c>
      <c r="D27" s="69">
        <f>'[3]Республика Алтай'!AO4</f>
        <v>6</v>
      </c>
      <c r="E27" s="70">
        <f t="shared" si="3"/>
        <v>200</v>
      </c>
    </row>
    <row r="28" spans="1:5" ht="30.75" customHeight="1" x14ac:dyDescent="0.2">
      <c r="A28" s="77" t="s">
        <v>104</v>
      </c>
      <c r="B28" s="77"/>
      <c r="C28" s="69">
        <f>'[3]Республика Алтай'!AP4</f>
        <v>0</v>
      </c>
      <c r="D28" s="69">
        <f>'[3]Республика Алтай'!AQ4</f>
        <v>0</v>
      </c>
      <c r="E28" s="70" t="s">
        <v>154</v>
      </c>
    </row>
    <row r="29" spans="1:5" ht="20.25" x14ac:dyDescent="0.2">
      <c r="A29" s="77" t="s">
        <v>105</v>
      </c>
      <c r="B29" s="77"/>
      <c r="C29" s="69">
        <f>'[3]Республика Алтай'!AR4</f>
        <v>0</v>
      </c>
      <c r="D29" s="69">
        <f>'[3]Республика Алтай'!AS4</f>
        <v>0</v>
      </c>
      <c r="E29" s="70" t="s">
        <v>154</v>
      </c>
    </row>
    <row r="30" spans="1:5" ht="15.75" x14ac:dyDescent="0.2">
      <c r="A30" s="82" t="s">
        <v>155</v>
      </c>
      <c r="B30" s="82"/>
      <c r="C30" s="82"/>
      <c r="D30" s="82"/>
      <c r="E30" s="82"/>
    </row>
    <row r="31" spans="1:5" ht="15.75" x14ac:dyDescent="0.2">
      <c r="A31" s="80" t="s">
        <v>92</v>
      </c>
      <c r="B31" s="80"/>
      <c r="C31" s="67">
        <v>2021</v>
      </c>
      <c r="D31" s="67">
        <v>2020</v>
      </c>
      <c r="E31" s="68" t="s">
        <v>93</v>
      </c>
    </row>
    <row r="32" spans="1:5" ht="20.25" x14ac:dyDescent="0.2">
      <c r="A32" s="77" t="s">
        <v>94</v>
      </c>
      <c r="B32" s="77"/>
      <c r="C32" s="69">
        <f>'[3]Республика Алтай'!AT4</f>
        <v>1987</v>
      </c>
      <c r="D32" s="69">
        <f>'[3]Республика Алтай'!AU4</f>
        <v>1808</v>
      </c>
      <c r="E32" s="70">
        <f t="shared" ref="E32:E38" si="4">C32*100/D32-100</f>
        <v>9.900442477876112</v>
      </c>
    </row>
    <row r="33" spans="1:5" ht="20.25" x14ac:dyDescent="0.2">
      <c r="A33" s="77" t="s">
        <v>95</v>
      </c>
      <c r="B33" s="77"/>
      <c r="C33" s="69">
        <f>'[3]Республика Алтай'!AV4</f>
        <v>129</v>
      </c>
      <c r="D33" s="69">
        <f>'[3]Республика Алтай'!AW4</f>
        <v>81</v>
      </c>
      <c r="E33" s="70">
        <f t="shared" si="4"/>
        <v>59.259259259259267</v>
      </c>
    </row>
    <row r="34" spans="1:5" ht="30" customHeight="1" x14ac:dyDescent="0.2">
      <c r="A34" s="77" t="s">
        <v>96</v>
      </c>
      <c r="B34" s="77"/>
      <c r="C34" s="69">
        <f>'[3]Республика Алтай'!AX4</f>
        <v>134</v>
      </c>
      <c r="D34" s="69">
        <f>'[3]Республика Алтай'!AY4</f>
        <v>88</v>
      </c>
      <c r="E34" s="70">
        <f t="shared" si="4"/>
        <v>52.27272727272728</v>
      </c>
    </row>
    <row r="35" spans="1:5" ht="20.25" x14ac:dyDescent="0.2">
      <c r="A35" s="77" t="s">
        <v>97</v>
      </c>
      <c r="B35" s="77"/>
      <c r="C35" s="69">
        <f>'[3]Республика Алтай'!AZ4</f>
        <v>142</v>
      </c>
      <c r="D35" s="69">
        <f>'[3]Республика Алтай'!BA4</f>
        <v>133</v>
      </c>
      <c r="E35" s="70">
        <f t="shared" si="4"/>
        <v>6.7669172932330781</v>
      </c>
    </row>
    <row r="36" spans="1:5" ht="33.75" customHeight="1" x14ac:dyDescent="0.2">
      <c r="A36" s="77" t="s">
        <v>98</v>
      </c>
      <c r="B36" s="77"/>
      <c r="C36" s="69">
        <f>'[3]Республика Алтай'!BB4</f>
        <v>123</v>
      </c>
      <c r="D36" s="69">
        <f>'[3]Республика Алтай'!BC4</f>
        <v>129</v>
      </c>
      <c r="E36" s="70">
        <f t="shared" si="4"/>
        <v>-4.6511627906976685</v>
      </c>
    </row>
    <row r="37" spans="1:5" ht="20.25" x14ac:dyDescent="0.2">
      <c r="A37" s="77" t="s">
        <v>99</v>
      </c>
      <c r="B37" s="77"/>
      <c r="C37" s="69">
        <f>'[3]Республика Алтай'!BD4</f>
        <v>783</v>
      </c>
      <c r="D37" s="69">
        <f>'[3]Республика Алтай'!BE4</f>
        <v>684</v>
      </c>
      <c r="E37" s="70">
        <f t="shared" si="4"/>
        <v>14.473684210526315</v>
      </c>
    </row>
    <row r="38" spans="1:5" ht="20.25" customHeight="1" x14ac:dyDescent="0.2">
      <c r="A38" s="77" t="s">
        <v>100</v>
      </c>
      <c r="B38" s="77"/>
      <c r="C38" s="69">
        <f>'[3]Республика Алтай'!BF4</f>
        <v>360</v>
      </c>
      <c r="D38" s="69">
        <f>'[3]Республика Алтай'!BG4</f>
        <v>358</v>
      </c>
      <c r="E38" s="70">
        <f t="shared" si="4"/>
        <v>0.55865921787709283</v>
      </c>
    </row>
    <row r="39" spans="1:5" ht="19.5" customHeight="1" x14ac:dyDescent="0.2">
      <c r="A39" s="71"/>
      <c r="B39" s="71" t="s">
        <v>101</v>
      </c>
      <c r="C39" s="72">
        <f>C38/C37*100</f>
        <v>45.977011494252871</v>
      </c>
      <c r="D39" s="72">
        <f>D38/D37*100</f>
        <v>52.33918128654971</v>
      </c>
      <c r="E39" s="73">
        <f>C39*100/D39-100</f>
        <v>-12.155654016567141</v>
      </c>
    </row>
    <row r="40" spans="1:5" ht="32.25" customHeight="1" x14ac:dyDescent="0.2">
      <c r="A40" s="77" t="s">
        <v>102</v>
      </c>
      <c r="B40" s="77"/>
      <c r="C40" s="69">
        <f>'[3]Республика Алтай'!BH4</f>
        <v>97</v>
      </c>
      <c r="D40" s="69">
        <f>'[3]Республика Алтай'!BI4</f>
        <v>91</v>
      </c>
      <c r="E40" s="70">
        <f t="shared" ref="E40:E43" si="5">C40*100/D40-100</f>
        <v>6.5934065934065984</v>
      </c>
    </row>
    <row r="41" spans="1:5" ht="20.25" customHeight="1" x14ac:dyDescent="0.2">
      <c r="A41" s="77" t="s">
        <v>103</v>
      </c>
      <c r="B41" s="77"/>
      <c r="C41" s="69">
        <f>'[3]Республика Алтай'!BJ4</f>
        <v>68</v>
      </c>
      <c r="D41" s="69">
        <f>'[3]Республика Алтай'!BK4</f>
        <v>57</v>
      </c>
      <c r="E41" s="70">
        <f t="shared" si="5"/>
        <v>19.298245614035082</v>
      </c>
    </row>
    <row r="42" spans="1:5" ht="34.5" customHeight="1" x14ac:dyDescent="0.2">
      <c r="A42" s="77" t="s">
        <v>104</v>
      </c>
      <c r="B42" s="77"/>
      <c r="C42" s="69">
        <f>'[3]Республика Алтай'!BL4</f>
        <v>1</v>
      </c>
      <c r="D42" s="69">
        <f>'[3]Республика Алтай'!BM4</f>
        <v>3</v>
      </c>
      <c r="E42" s="70">
        <f t="shared" si="5"/>
        <v>-66.666666666666657</v>
      </c>
    </row>
    <row r="43" spans="1:5" ht="20.25" x14ac:dyDescent="0.2">
      <c r="A43" s="77" t="s">
        <v>105</v>
      </c>
      <c r="B43" s="77"/>
      <c r="C43" s="69">
        <f>'[3]Республика Алтай'!BN4</f>
        <v>1</v>
      </c>
      <c r="D43" s="69">
        <f>'[3]Республика Алтай'!BO4</f>
        <v>2</v>
      </c>
      <c r="E43" s="70">
        <f t="shared" si="5"/>
        <v>-50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23" t="s">
        <v>329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</row>
    <row r="2" spans="1:45" ht="15.75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5" ht="141.75" customHeight="1" thickBot="1" x14ac:dyDescent="0.3">
      <c r="A3" s="25"/>
      <c r="B3" s="32" t="s">
        <v>156</v>
      </c>
      <c r="C3" s="34" t="s">
        <v>2</v>
      </c>
      <c r="D3" s="32" t="s">
        <v>157</v>
      </c>
      <c r="E3" s="34" t="s">
        <v>2</v>
      </c>
      <c r="F3" s="32" t="s">
        <v>158</v>
      </c>
      <c r="G3" s="34" t="s">
        <v>2</v>
      </c>
      <c r="H3" s="32" t="s">
        <v>159</v>
      </c>
      <c r="I3" s="34" t="s">
        <v>2</v>
      </c>
      <c r="J3" s="32" t="s">
        <v>160</v>
      </c>
      <c r="K3" s="34" t="s">
        <v>2</v>
      </c>
      <c r="L3" s="32" t="s">
        <v>161</v>
      </c>
      <c r="M3" s="34" t="s">
        <v>2</v>
      </c>
      <c r="N3" s="32" t="s">
        <v>162</v>
      </c>
      <c r="O3" s="34" t="s">
        <v>2</v>
      </c>
      <c r="P3" s="32" t="s">
        <v>163</v>
      </c>
      <c r="Q3" s="34" t="s">
        <v>2</v>
      </c>
      <c r="R3" s="32" t="s">
        <v>164</v>
      </c>
      <c r="S3" s="34" t="s">
        <v>2</v>
      </c>
      <c r="T3" s="32" t="s">
        <v>165</v>
      </c>
      <c r="U3" s="34" t="s">
        <v>2</v>
      </c>
      <c r="V3" s="32" t="s">
        <v>166</v>
      </c>
      <c r="W3" s="34" t="s">
        <v>2</v>
      </c>
      <c r="X3" s="33" t="s">
        <v>167</v>
      </c>
      <c r="Y3" s="35" t="s">
        <v>2</v>
      </c>
      <c r="Z3" s="33" t="s">
        <v>168</v>
      </c>
      <c r="AA3" s="35" t="s">
        <v>2</v>
      </c>
      <c r="AB3" s="33" t="s">
        <v>169</v>
      </c>
      <c r="AC3" s="35" t="s">
        <v>2</v>
      </c>
      <c r="AD3" s="33" t="s">
        <v>170</v>
      </c>
      <c r="AE3" s="35" t="s">
        <v>2</v>
      </c>
      <c r="AF3" s="33" t="s">
        <v>171</v>
      </c>
      <c r="AG3" s="35" t="s">
        <v>2</v>
      </c>
      <c r="AH3" s="33" t="s">
        <v>172</v>
      </c>
      <c r="AI3" s="35" t="s">
        <v>2</v>
      </c>
      <c r="AJ3" s="33" t="s">
        <v>173</v>
      </c>
      <c r="AK3" s="35" t="s">
        <v>2</v>
      </c>
      <c r="AL3" s="33" t="s">
        <v>174</v>
      </c>
      <c r="AM3" s="35" t="s">
        <v>2</v>
      </c>
      <c r="AN3" s="33" t="s">
        <v>175</v>
      </c>
      <c r="AO3" s="35" t="s">
        <v>2</v>
      </c>
      <c r="AP3" s="33" t="s">
        <v>176</v>
      </c>
      <c r="AQ3" s="35" t="s">
        <v>2</v>
      </c>
      <c r="AR3" s="33" t="s">
        <v>177</v>
      </c>
      <c r="AS3" s="35" t="s">
        <v>2</v>
      </c>
    </row>
    <row r="4" spans="1:45" ht="64.5" thickBot="1" x14ac:dyDescent="0.25">
      <c r="A4" s="27" t="s">
        <v>24</v>
      </c>
      <c r="B4" s="36">
        <v>2031</v>
      </c>
      <c r="C4" s="36">
        <v>1457</v>
      </c>
      <c r="D4" s="36">
        <v>338</v>
      </c>
      <c r="E4" s="36">
        <v>302</v>
      </c>
      <c r="F4" s="36">
        <v>278</v>
      </c>
      <c r="G4" s="36">
        <v>300</v>
      </c>
      <c r="H4" s="36">
        <v>46</v>
      </c>
      <c r="I4" s="36">
        <v>30</v>
      </c>
      <c r="J4" s="36">
        <v>67</v>
      </c>
      <c r="K4" s="36">
        <v>51</v>
      </c>
      <c r="L4" s="36">
        <v>400</v>
      </c>
      <c r="M4" s="36">
        <v>350</v>
      </c>
      <c r="N4" s="36">
        <v>240</v>
      </c>
      <c r="O4" s="36">
        <v>147</v>
      </c>
      <c r="P4" s="36">
        <v>40</v>
      </c>
      <c r="Q4" s="36">
        <v>28</v>
      </c>
      <c r="R4" s="36">
        <v>44</v>
      </c>
      <c r="S4" s="36">
        <v>40</v>
      </c>
      <c r="T4" s="36">
        <v>1</v>
      </c>
      <c r="U4" s="36">
        <v>0</v>
      </c>
      <c r="V4" s="36">
        <v>2</v>
      </c>
      <c r="W4" s="36">
        <v>0</v>
      </c>
      <c r="X4" s="36">
        <v>3065</v>
      </c>
      <c r="Y4" s="36">
        <v>2348</v>
      </c>
      <c r="Z4" s="36">
        <v>268</v>
      </c>
      <c r="AA4" s="36">
        <v>258</v>
      </c>
      <c r="AB4" s="36">
        <v>252</v>
      </c>
      <c r="AC4" s="36">
        <v>239</v>
      </c>
      <c r="AD4" s="36">
        <v>396</v>
      </c>
      <c r="AE4" s="36">
        <v>294</v>
      </c>
      <c r="AF4" s="36">
        <v>394</v>
      </c>
      <c r="AG4" s="36">
        <v>317</v>
      </c>
      <c r="AH4" s="36">
        <v>637</v>
      </c>
      <c r="AI4" s="36">
        <v>489</v>
      </c>
      <c r="AJ4" s="36">
        <v>560</v>
      </c>
      <c r="AK4" s="36">
        <v>297</v>
      </c>
      <c r="AL4" s="36">
        <v>57</v>
      </c>
      <c r="AM4" s="36">
        <v>44</v>
      </c>
      <c r="AN4" s="36">
        <v>33</v>
      </c>
      <c r="AO4" s="36">
        <v>17</v>
      </c>
      <c r="AP4" s="36">
        <v>7</v>
      </c>
      <c r="AQ4" s="36">
        <v>8</v>
      </c>
      <c r="AR4" s="36">
        <v>7</v>
      </c>
      <c r="AS4" s="36">
        <v>7</v>
      </c>
    </row>
    <row r="5" spans="1:45" x14ac:dyDescent="0.2">
      <c r="A5" s="29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E30"/>
  <sheetViews>
    <sheetView view="pageBreakPreview" zoomScale="85" zoomScaleNormal="100" zoomScaleSheetLayoutView="85" workbookViewId="0">
      <selection activeCell="H13" sqref="H13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22" bestFit="1" customWidth="1"/>
    <col min="4" max="4" width="13" style="22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89" t="str">
        <f>'[4]Республика Алтай'!A1</f>
        <v>январь-октябрь 2021</v>
      </c>
      <c r="B1" s="89"/>
      <c r="C1" s="89"/>
      <c r="D1" s="89"/>
      <c r="E1" s="89"/>
    </row>
    <row r="2" spans="1:5" ht="15.75" customHeight="1" x14ac:dyDescent="0.2">
      <c r="A2" s="82" t="s">
        <v>178</v>
      </c>
      <c r="B2" s="82"/>
      <c r="C2" s="82"/>
      <c r="D2" s="82"/>
      <c r="E2" s="82"/>
    </row>
    <row r="3" spans="1:5" ht="25.5" customHeight="1" x14ac:dyDescent="0.2">
      <c r="A3" s="80" t="s">
        <v>92</v>
      </c>
      <c r="B3" s="80"/>
      <c r="C3" s="67">
        <v>2021</v>
      </c>
      <c r="D3" s="67">
        <v>2020</v>
      </c>
      <c r="E3" s="68" t="s">
        <v>93</v>
      </c>
    </row>
    <row r="4" spans="1:5" ht="20.25" x14ac:dyDescent="0.2">
      <c r="A4" s="77" t="s">
        <v>94</v>
      </c>
      <c r="B4" s="77"/>
      <c r="C4" s="69">
        <f>'[4]Республика Алтай'!B4</f>
        <v>2192</v>
      </c>
      <c r="D4" s="69">
        <f>'[4]Республика Алтай'!C4</f>
        <v>1706</v>
      </c>
      <c r="E4" s="70">
        <f t="shared" ref="E4:E10" si="0">C4*100/D4-100</f>
        <v>28.48769050410317</v>
      </c>
    </row>
    <row r="5" spans="1:5" ht="20.25" x14ac:dyDescent="0.2">
      <c r="A5" s="77" t="s">
        <v>95</v>
      </c>
      <c r="B5" s="77"/>
      <c r="C5" s="69">
        <f>'[4]Республика Алтай'!D4</f>
        <v>366</v>
      </c>
      <c r="D5" s="69">
        <f>'[4]Республика Алтай'!E4</f>
        <v>343</v>
      </c>
      <c r="E5" s="70">
        <f t="shared" si="0"/>
        <v>6.7055393586005891</v>
      </c>
    </row>
    <row r="6" spans="1:5" ht="32.25" customHeight="1" x14ac:dyDescent="0.2">
      <c r="A6" s="77" t="s">
        <v>96</v>
      </c>
      <c r="B6" s="77"/>
      <c r="C6" s="69">
        <f>'[4]Республика Алтай'!F4</f>
        <v>312</v>
      </c>
      <c r="D6" s="69">
        <f>'[4]Республика Алтай'!G4</f>
        <v>324</v>
      </c>
      <c r="E6" s="70">
        <f t="shared" si="0"/>
        <v>-3.7037037037037095</v>
      </c>
    </row>
    <row r="7" spans="1:5" ht="20.25" x14ac:dyDescent="0.2">
      <c r="A7" s="77" t="s">
        <v>97</v>
      </c>
      <c r="B7" s="77"/>
      <c r="C7" s="69">
        <f>'[4]Республика Алтай'!H4</f>
        <v>52</v>
      </c>
      <c r="D7" s="69">
        <f>'[4]Республика Алтай'!I4</f>
        <v>41</v>
      </c>
      <c r="E7" s="70">
        <f t="shared" si="0"/>
        <v>26.829268292682926</v>
      </c>
    </row>
    <row r="8" spans="1:5" ht="30" customHeight="1" x14ac:dyDescent="0.2">
      <c r="A8" s="77" t="s">
        <v>98</v>
      </c>
      <c r="B8" s="77"/>
      <c r="C8" s="69">
        <f>'[4]Республика Алтай'!J4</f>
        <v>79</v>
      </c>
      <c r="D8" s="69">
        <f>'[4]Республика Алтай'!K4</f>
        <v>60</v>
      </c>
      <c r="E8" s="70">
        <f t="shared" si="0"/>
        <v>31.666666666666657</v>
      </c>
    </row>
    <row r="9" spans="1:5" ht="20.25" x14ac:dyDescent="0.2">
      <c r="A9" s="77" t="s">
        <v>99</v>
      </c>
      <c r="B9" s="77"/>
      <c r="C9" s="69">
        <f>'[4]Республика Алтай'!L4</f>
        <v>449</v>
      </c>
      <c r="D9" s="69">
        <f>'[4]Республика Алтай'!M4</f>
        <v>402</v>
      </c>
      <c r="E9" s="70">
        <f t="shared" si="0"/>
        <v>11.691542288557216</v>
      </c>
    </row>
    <row r="10" spans="1:5" ht="20.25" customHeight="1" x14ac:dyDescent="0.2">
      <c r="A10" s="77" t="s">
        <v>100</v>
      </c>
      <c r="B10" s="77"/>
      <c r="C10" s="69">
        <f>'[4]Республика Алтай'!N4</f>
        <v>264</v>
      </c>
      <c r="D10" s="69">
        <f>'[4]Республика Алтай'!O4</f>
        <v>219</v>
      </c>
      <c r="E10" s="70">
        <f t="shared" si="0"/>
        <v>20.547945205479451</v>
      </c>
    </row>
    <row r="11" spans="1:5" ht="19.5" customHeight="1" x14ac:dyDescent="0.2">
      <c r="A11" s="71"/>
      <c r="B11" s="71" t="s">
        <v>101</v>
      </c>
      <c r="C11" s="72">
        <f>C10/C9*100</f>
        <v>58.797327394209354</v>
      </c>
      <c r="D11" s="72">
        <f>D10/D9*100</f>
        <v>54.477611940298509</v>
      </c>
      <c r="E11" s="73">
        <f>C11*100/D11-100</f>
        <v>7.9293406962198958</v>
      </c>
    </row>
    <row r="12" spans="1:5" ht="32.25" customHeight="1" x14ac:dyDescent="0.2">
      <c r="A12" s="77" t="s">
        <v>102</v>
      </c>
      <c r="B12" s="77"/>
      <c r="C12" s="69">
        <f>'[4]Республика Алтай'!P4</f>
        <v>47</v>
      </c>
      <c r="D12" s="69">
        <f>'[4]Республика Алтай'!Q4</f>
        <v>32</v>
      </c>
      <c r="E12" s="70">
        <f t="shared" ref="E12:E13" si="1">C12*100/D12-100</f>
        <v>46.875</v>
      </c>
    </row>
    <row r="13" spans="1:5" ht="20.25" customHeight="1" x14ac:dyDescent="0.2">
      <c r="A13" s="77" t="s">
        <v>103</v>
      </c>
      <c r="B13" s="77"/>
      <c r="C13" s="69">
        <f>'[4]Республика Алтай'!R4</f>
        <v>48</v>
      </c>
      <c r="D13" s="69">
        <f>'[4]Республика Алтай'!S4</f>
        <v>41</v>
      </c>
      <c r="E13" s="70">
        <f t="shared" si="1"/>
        <v>17.073170731707322</v>
      </c>
    </row>
    <row r="14" spans="1:5" ht="49.5" customHeight="1" x14ac:dyDescent="0.2">
      <c r="A14" s="77" t="s">
        <v>104</v>
      </c>
      <c r="B14" s="77"/>
      <c r="C14" s="69">
        <f>'[4]Республика Алтай'!T4</f>
        <v>1</v>
      </c>
      <c r="D14" s="69">
        <f>'[4]Республика Алтай'!U4</f>
        <v>0</v>
      </c>
      <c r="E14" s="70" t="s">
        <v>154</v>
      </c>
    </row>
    <row r="15" spans="1:5" ht="20.25" x14ac:dyDescent="0.2">
      <c r="A15" s="77" t="s">
        <v>105</v>
      </c>
      <c r="B15" s="77"/>
      <c r="C15" s="69">
        <f>'[4]Республика Алтай'!V4</f>
        <v>2</v>
      </c>
      <c r="D15" s="69">
        <f>'[4]Республика Алтай'!W4</f>
        <v>0</v>
      </c>
      <c r="E15" s="70" t="s">
        <v>154</v>
      </c>
    </row>
    <row r="16" spans="1:5" ht="20.25" customHeight="1" x14ac:dyDescent="0.2">
      <c r="A16" s="89"/>
      <c r="B16" s="89"/>
      <c r="C16" s="89"/>
      <c r="D16" s="89"/>
      <c r="E16" s="89"/>
    </row>
    <row r="17" spans="1:5" ht="23.25" customHeight="1" x14ac:dyDescent="0.2">
      <c r="A17" s="82" t="s">
        <v>179</v>
      </c>
      <c r="B17" s="82"/>
      <c r="C17" s="82"/>
      <c r="D17" s="82"/>
      <c r="E17" s="82"/>
    </row>
    <row r="18" spans="1:5" ht="25.5" customHeight="1" x14ac:dyDescent="0.2">
      <c r="A18" s="80" t="s">
        <v>92</v>
      </c>
      <c r="B18" s="80"/>
      <c r="C18" s="67">
        <v>2021</v>
      </c>
      <c r="D18" s="67">
        <v>2020</v>
      </c>
      <c r="E18" s="68" t="s">
        <v>93</v>
      </c>
    </row>
    <row r="19" spans="1:5" ht="17.25" customHeight="1" x14ac:dyDescent="0.2">
      <c r="A19" s="77" t="s">
        <v>94</v>
      </c>
      <c r="B19" s="77"/>
      <c r="C19" s="69">
        <f>'[4]Республика Алтай'!X4</f>
        <v>3313</v>
      </c>
      <c r="D19" s="69">
        <f>'[4]Республика Алтай'!Y4</f>
        <v>2633</v>
      </c>
      <c r="E19" s="70">
        <f t="shared" ref="E19:E25" si="2">C19*100/D19-100</f>
        <v>25.826053930877322</v>
      </c>
    </row>
    <row r="20" spans="1:5" ht="17.25" customHeight="1" x14ac:dyDescent="0.2">
      <c r="A20" s="77" t="s">
        <v>95</v>
      </c>
      <c r="B20" s="77"/>
      <c r="C20" s="69">
        <f>'[4]Республика Алтай'!Z4</f>
        <v>299</v>
      </c>
      <c r="D20" s="69">
        <f>'[4]Республика Алтай'!AA4</f>
        <v>367</v>
      </c>
      <c r="E20" s="70">
        <f t="shared" si="2"/>
        <v>-18.528610354223432</v>
      </c>
    </row>
    <row r="21" spans="1:5" ht="30" customHeight="1" x14ac:dyDescent="0.2">
      <c r="A21" s="77" t="s">
        <v>96</v>
      </c>
      <c r="B21" s="77"/>
      <c r="C21" s="69">
        <f>'[4]Республика Алтай'!AB4</f>
        <v>267</v>
      </c>
      <c r="D21" s="69">
        <f>'[4]Республика Алтай'!AC4</f>
        <v>310</v>
      </c>
      <c r="E21" s="70">
        <f t="shared" si="2"/>
        <v>-13.870967741935488</v>
      </c>
    </row>
    <row r="22" spans="1:5" ht="26.25" customHeight="1" x14ac:dyDescent="0.2">
      <c r="A22" s="77" t="s">
        <v>97</v>
      </c>
      <c r="B22" s="77"/>
      <c r="C22" s="69">
        <f>'[4]Республика Алтай'!AD4</f>
        <v>437</v>
      </c>
      <c r="D22" s="69">
        <f>'[4]Республика Алтай'!AE4</f>
        <v>322</v>
      </c>
      <c r="E22" s="70">
        <f t="shared" si="2"/>
        <v>35.714285714285722</v>
      </c>
    </row>
    <row r="23" spans="1:5" ht="31.5" customHeight="1" x14ac:dyDescent="0.2">
      <c r="A23" s="77" t="s">
        <v>98</v>
      </c>
      <c r="B23" s="77"/>
      <c r="C23" s="69">
        <f>'[4]Республика Алтай'!AF4</f>
        <v>437</v>
      </c>
      <c r="D23" s="69">
        <f>'[4]Республика Алтай'!AG4</f>
        <v>368</v>
      </c>
      <c r="E23" s="70">
        <f t="shared" si="2"/>
        <v>18.75</v>
      </c>
    </row>
    <row r="24" spans="1:5" ht="18" customHeight="1" x14ac:dyDescent="0.2">
      <c r="A24" s="77" t="s">
        <v>99</v>
      </c>
      <c r="B24" s="77"/>
      <c r="C24" s="69">
        <f>'[4]Республика Алтай'!AH4</f>
        <v>693</v>
      </c>
      <c r="D24" s="69">
        <f>'[4]Республика Алтай'!AI4</f>
        <v>542</v>
      </c>
      <c r="E24" s="70">
        <f t="shared" si="2"/>
        <v>27.859778597785976</v>
      </c>
    </row>
    <row r="25" spans="1:5" ht="18" customHeight="1" x14ac:dyDescent="0.2">
      <c r="A25" s="77" t="s">
        <v>100</v>
      </c>
      <c r="B25" s="77"/>
      <c r="C25" s="69">
        <f>'[4]Республика Алтай'!AJ4</f>
        <v>605</v>
      </c>
      <c r="D25" s="69">
        <f>'[4]Республика Алтай'!AK4</f>
        <v>447</v>
      </c>
      <c r="E25" s="70">
        <f t="shared" si="2"/>
        <v>35.346756152125266</v>
      </c>
    </row>
    <row r="26" spans="1:5" ht="19.5" customHeight="1" x14ac:dyDescent="0.2">
      <c r="A26" s="71"/>
      <c r="B26" s="71" t="s">
        <v>101</v>
      </c>
      <c r="C26" s="72">
        <f>C25/C24*100</f>
        <v>87.301587301587304</v>
      </c>
      <c r="D26" s="72">
        <f>D25/D24*100</f>
        <v>82.47232472324724</v>
      </c>
      <c r="E26" s="73">
        <f>C26*100/D26-100</f>
        <v>5.8556159227299958</v>
      </c>
    </row>
    <row r="27" spans="1:5" ht="33.75" customHeight="1" x14ac:dyDescent="0.2">
      <c r="A27" s="77" t="s">
        <v>102</v>
      </c>
      <c r="B27" s="77"/>
      <c r="C27" s="69">
        <f>'[4]Республика Алтай'!AL4</f>
        <v>63</v>
      </c>
      <c r="D27" s="69">
        <f>'[4]Республика Алтай'!AM4</f>
        <v>48</v>
      </c>
      <c r="E27" s="70">
        <f t="shared" ref="E27:E30" si="3">C27*100/D27-100</f>
        <v>31.25</v>
      </c>
    </row>
    <row r="28" spans="1:5" ht="21.75" customHeight="1" x14ac:dyDescent="0.2">
      <c r="A28" s="77" t="s">
        <v>103</v>
      </c>
      <c r="B28" s="77"/>
      <c r="C28" s="69">
        <f>'[4]Республика Алтай'!AN4</f>
        <v>35</v>
      </c>
      <c r="D28" s="69">
        <f>'[4]Республика Алтай'!AO4</f>
        <v>17</v>
      </c>
      <c r="E28" s="70">
        <f t="shared" si="3"/>
        <v>105.88235294117646</v>
      </c>
    </row>
    <row r="29" spans="1:5" ht="32.25" customHeight="1" x14ac:dyDescent="0.2">
      <c r="A29" s="77" t="s">
        <v>104</v>
      </c>
      <c r="B29" s="77"/>
      <c r="C29" s="69">
        <f>'[4]Республика Алтай'!AP4</f>
        <v>10</v>
      </c>
      <c r="D29" s="69">
        <f>'[4]Республика Алтай'!AQ4</f>
        <v>8</v>
      </c>
      <c r="E29" s="70">
        <f t="shared" si="3"/>
        <v>25</v>
      </c>
    </row>
    <row r="30" spans="1:5" ht="24.75" customHeight="1" x14ac:dyDescent="0.2">
      <c r="A30" s="77" t="s">
        <v>105</v>
      </c>
      <c r="B30" s="77"/>
      <c r="C30" s="69">
        <f>'[4]Республика Алтай'!AR4</f>
        <v>10</v>
      </c>
      <c r="D30" s="69">
        <f>'[4]Республика Алтай'!AS4</f>
        <v>8</v>
      </c>
      <c r="E30" s="70">
        <f t="shared" si="3"/>
        <v>25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14</vt:i4>
      </vt:variant>
    </vt:vector>
  </HeadingPairs>
  <TitlesOfParts>
    <vt:vector size="32" baseType="lpstr">
      <vt:lpstr>Республика Алтай</vt:lpstr>
      <vt:lpstr>Республика Алтай (7)</vt:lpstr>
      <vt:lpstr>Республика Алтай 1</vt:lpstr>
      <vt:lpstr>Республика Алтай (8)</vt:lpstr>
      <vt:lpstr>Республика Алтай 2</vt:lpstr>
      <vt:lpstr>Республика Алтай (9)</vt:lpstr>
      <vt:lpstr>Республика Алтай 3</vt:lpstr>
      <vt:lpstr>Республика Алтай (10)</vt:lpstr>
      <vt:lpstr>Республика Алтай 4</vt:lpstr>
      <vt:lpstr>Республика Алтай (11)</vt:lpstr>
      <vt:lpstr>Республика Алтай 5</vt:lpstr>
      <vt:lpstr>Республика Алтай (12)</vt:lpstr>
      <vt:lpstr>Республика Алтай 6</vt:lpstr>
      <vt:lpstr>Республика Алтай (2)</vt:lpstr>
      <vt:lpstr>Республика Алтай (3)</vt:lpstr>
      <vt:lpstr>Республика Алтай (4)</vt:lpstr>
      <vt:lpstr>Республика Алтай (5)</vt:lpstr>
      <vt:lpstr>Республика Алтай (6)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1'!Основные_20результаты_20работы_202011_2012_20квартал_2</vt:lpstr>
      <vt:lpstr>'Республика Алтай 3'!Основные_20результаты_20работы_202011_2012_20квартал_2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Статист</cp:lastModifiedBy>
  <dcterms:created xsi:type="dcterms:W3CDTF">2021-09-03T07:00:01Z</dcterms:created>
  <dcterms:modified xsi:type="dcterms:W3CDTF">2021-12-30T08:04:35Z</dcterms:modified>
</cp:coreProperties>
</file>