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Статист\Desktop\На сайт ЕПП\2021\072021\Ведомственная статистика\"/>
    </mc:Choice>
  </mc:AlternateContent>
  <bookViews>
    <workbookView xWindow="0" yWindow="0" windowWidth="18600" windowHeight="10590" firstSheet="3" activeTab="11"/>
  </bookViews>
  <sheets>
    <sheet name="Республика Алтай" sheetId="3" state="hidden" r:id="rId1"/>
    <sheet name="Республика Алтай 1" sheetId="4" r:id="rId2"/>
    <sheet name="Республика Алтай (2)" sheetId="5" state="hidden" r:id="rId3"/>
    <sheet name="Республика Алтай 2" sheetId="6" r:id="rId4"/>
    <sheet name="Республика Алтай (3)" sheetId="7" state="hidden" r:id="rId5"/>
    <sheet name="Республика Алтай 3" sheetId="8" r:id="rId6"/>
    <sheet name="Республика Алтай (4)" sheetId="9" state="hidden" r:id="rId7"/>
    <sheet name="Республика Алтай 4" sheetId="10" r:id="rId8"/>
    <sheet name="Республика Алтай (5)" sheetId="11" state="hidden" r:id="rId9"/>
    <sheet name="Республика Алтай 5" sheetId="12" r:id="rId10"/>
    <sheet name="Республика Алтай (6)" sheetId="13" state="hidden" r:id="rId11"/>
    <sheet name="Республика Алтай 6" sheetId="14" r:id="rId12"/>
  </sheets>
  <definedNames>
    <definedName name="_xlnm.Print_Area" localSheetId="1">'Республика Алтай 1'!$A$3:$E$34</definedName>
    <definedName name="_xlnm.Print_Area" localSheetId="3">'Республика Алтай 2'!$A$1:$E$15</definedName>
    <definedName name="_xlnm.Print_Area" localSheetId="5">'Республика Алтай 3'!$A$1:$E$43</definedName>
    <definedName name="_xlnm.Print_Area" localSheetId="7">'Республика Алтай 4'!$A$1:$E$30</definedName>
    <definedName name="_xlnm.Print_Area" localSheetId="9">'Республика Алтай 5'!$A$1:$E$24</definedName>
    <definedName name="_xlnm.Print_Area" localSheetId="11">'Республика Алтай 6'!$A$1:$E$54</definedName>
    <definedName name="Основные_20результаты_20работы_202011_2012_20квартал" localSheetId="1">'Республика Алтай 1'!$A$3:$E$34</definedName>
    <definedName name="Основные_20результаты_20работы_202011_2012_20квартал" localSheetId="3">'Республика Алтай 2'!$A$1:$E$15</definedName>
    <definedName name="Основные_20результаты_20работы_202011_2012_20квартал" localSheetId="5">'Республика Алтай 3'!$A$1:$E$15</definedName>
    <definedName name="Основные_20результаты_20работы_202011_2012_20квартал" localSheetId="7">'Республика Алтай 4'!#REF!</definedName>
    <definedName name="Основные_20результаты_20работы_202011_2012_20квартал" localSheetId="9">'Республика Алтай 5'!#REF!</definedName>
    <definedName name="Основные_20результаты_20работы_202011_2012_20квартал" localSheetId="11">'Республика Алтай 6'!#REF!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4" l="1"/>
  <c r="C51" i="14"/>
  <c r="D50" i="14"/>
  <c r="C50" i="14"/>
  <c r="E50" i="14" s="1"/>
  <c r="D42" i="14"/>
  <c r="C42" i="14"/>
  <c r="D41" i="14"/>
  <c r="C41" i="14"/>
  <c r="D40" i="14"/>
  <c r="C40" i="14"/>
  <c r="D39" i="14"/>
  <c r="E39" i="14" s="1"/>
  <c r="C39" i="14"/>
  <c r="D38" i="14"/>
  <c r="C38" i="14"/>
  <c r="E37" i="14"/>
  <c r="D37" i="14"/>
  <c r="C37" i="14"/>
  <c r="D36" i="14"/>
  <c r="D48" i="14" s="1"/>
  <c r="C36" i="14"/>
  <c r="D34" i="14"/>
  <c r="C34" i="14"/>
  <c r="D33" i="14"/>
  <c r="C33" i="14"/>
  <c r="D32" i="14"/>
  <c r="C32" i="14"/>
  <c r="D31" i="14"/>
  <c r="C31" i="14"/>
  <c r="D30" i="14"/>
  <c r="C30" i="14"/>
  <c r="E30" i="14" s="1"/>
  <c r="D29" i="14"/>
  <c r="C29" i="14"/>
  <c r="D28" i="14"/>
  <c r="C28" i="14"/>
  <c r="C47" i="14" s="1"/>
  <c r="D26" i="14"/>
  <c r="C26" i="14"/>
  <c r="D25" i="14"/>
  <c r="C25" i="14"/>
  <c r="E25" i="14" s="1"/>
  <c r="D24" i="14"/>
  <c r="C24" i="14"/>
  <c r="D23" i="14"/>
  <c r="C23" i="14"/>
  <c r="E23" i="14" s="1"/>
  <c r="D22" i="14"/>
  <c r="C22" i="14"/>
  <c r="D21" i="14"/>
  <c r="E21" i="14" s="1"/>
  <c r="C21" i="14"/>
  <c r="D20" i="14"/>
  <c r="C20" i="14"/>
  <c r="C46" i="14" s="1"/>
  <c r="D18" i="14"/>
  <c r="C18" i="14"/>
  <c r="D17" i="14"/>
  <c r="E17" i="14" s="1"/>
  <c r="C17" i="14"/>
  <c r="D16" i="14"/>
  <c r="C16" i="14"/>
  <c r="D15" i="14"/>
  <c r="C15" i="14"/>
  <c r="D14" i="14"/>
  <c r="C14" i="14"/>
  <c r="E14" i="14" s="1"/>
  <c r="D13" i="14"/>
  <c r="E13" i="14" s="1"/>
  <c r="C13" i="14"/>
  <c r="D12" i="14"/>
  <c r="C12" i="14"/>
  <c r="C45" i="14" s="1"/>
  <c r="D10" i="14"/>
  <c r="C10" i="14"/>
  <c r="D9" i="14"/>
  <c r="E9" i="14" s="1"/>
  <c r="C9" i="14"/>
  <c r="D8" i="14"/>
  <c r="C8" i="14"/>
  <c r="D7" i="14"/>
  <c r="C7" i="14"/>
  <c r="D6" i="14"/>
  <c r="C6" i="14"/>
  <c r="E6" i="14" s="1"/>
  <c r="D5" i="14"/>
  <c r="E5" i="14" s="1"/>
  <c r="C5" i="14"/>
  <c r="D4" i="14"/>
  <c r="C4" i="14"/>
  <c r="E4" i="14" s="1"/>
  <c r="D24" i="12"/>
  <c r="C24" i="12"/>
  <c r="E24" i="12" s="1"/>
  <c r="D22" i="12"/>
  <c r="D23" i="12" s="1"/>
  <c r="C22" i="12"/>
  <c r="C23" i="12" s="1"/>
  <c r="D21" i="12"/>
  <c r="C21" i="12"/>
  <c r="E21" i="12" s="1"/>
  <c r="D20" i="12"/>
  <c r="C20" i="12"/>
  <c r="E20" i="12" s="1"/>
  <c r="D19" i="12"/>
  <c r="C19" i="12"/>
  <c r="E19" i="12" s="1"/>
  <c r="D18" i="12"/>
  <c r="E18" i="12" s="1"/>
  <c r="C18" i="12"/>
  <c r="D15" i="12"/>
  <c r="C15" i="12"/>
  <c r="E15" i="12" s="1"/>
  <c r="D14" i="12"/>
  <c r="C14" i="12"/>
  <c r="D13" i="12"/>
  <c r="C13" i="12"/>
  <c r="E13" i="12" s="1"/>
  <c r="D12" i="12"/>
  <c r="C12" i="12"/>
  <c r="E12" i="12" s="1"/>
  <c r="D11" i="12"/>
  <c r="C11" i="12"/>
  <c r="E11" i="12" s="1"/>
  <c r="D9" i="12"/>
  <c r="C9" i="12"/>
  <c r="C10" i="12" s="1"/>
  <c r="D8" i="12"/>
  <c r="C8" i="12"/>
  <c r="D7" i="12"/>
  <c r="C7" i="12"/>
  <c r="E7" i="12" s="1"/>
  <c r="D6" i="12"/>
  <c r="C6" i="12"/>
  <c r="D5" i="12"/>
  <c r="C5" i="12"/>
  <c r="E5" i="12" s="1"/>
  <c r="D4" i="12"/>
  <c r="E4" i="12" s="1"/>
  <c r="C4" i="12"/>
  <c r="A1" i="12"/>
  <c r="D30" i="10"/>
  <c r="C30" i="10"/>
  <c r="D29" i="10"/>
  <c r="C29" i="10"/>
  <c r="E29" i="10" s="1"/>
  <c r="D28" i="10"/>
  <c r="C28" i="10"/>
  <c r="D27" i="10"/>
  <c r="C27" i="10"/>
  <c r="E27" i="10" s="1"/>
  <c r="D25" i="10"/>
  <c r="C25" i="10"/>
  <c r="C26" i="10" s="1"/>
  <c r="D24" i="10"/>
  <c r="C24" i="10"/>
  <c r="D23" i="10"/>
  <c r="C23" i="10"/>
  <c r="E23" i="10" s="1"/>
  <c r="E22" i="10"/>
  <c r="D22" i="10"/>
  <c r="C22" i="10"/>
  <c r="D21" i="10"/>
  <c r="E21" i="10" s="1"/>
  <c r="C21" i="10"/>
  <c r="D20" i="10"/>
  <c r="C20" i="10"/>
  <c r="E20" i="10" s="1"/>
  <c r="D19" i="10"/>
  <c r="C19" i="10"/>
  <c r="D15" i="10"/>
  <c r="C15" i="10"/>
  <c r="D14" i="10"/>
  <c r="C14" i="10"/>
  <c r="D13" i="10"/>
  <c r="C13" i="10"/>
  <c r="E13" i="10" s="1"/>
  <c r="D12" i="10"/>
  <c r="C12" i="10"/>
  <c r="E12" i="10" s="1"/>
  <c r="D10" i="10"/>
  <c r="C10" i="10"/>
  <c r="C11" i="10" s="1"/>
  <c r="D9" i="10"/>
  <c r="E9" i="10" s="1"/>
  <c r="C9" i="10"/>
  <c r="D8" i="10"/>
  <c r="C8" i="10"/>
  <c r="E8" i="10" s="1"/>
  <c r="D7" i="10"/>
  <c r="C7" i="10"/>
  <c r="E7" i="10" s="1"/>
  <c r="D6" i="10"/>
  <c r="C6" i="10"/>
  <c r="E6" i="10" s="1"/>
  <c r="D5" i="10"/>
  <c r="C5" i="10"/>
  <c r="E5" i="10" s="1"/>
  <c r="E4" i="10"/>
  <c r="D4" i="10"/>
  <c r="C4" i="10"/>
  <c r="A1" i="10"/>
  <c r="D43" i="8"/>
  <c r="C43" i="8"/>
  <c r="D42" i="8"/>
  <c r="C42" i="8"/>
  <c r="E41" i="8"/>
  <c r="D41" i="8"/>
  <c r="C41" i="8"/>
  <c r="D40" i="8"/>
  <c r="C40" i="8"/>
  <c r="D38" i="8"/>
  <c r="C38" i="8"/>
  <c r="E38" i="8" s="1"/>
  <c r="D37" i="8"/>
  <c r="E37" i="8" s="1"/>
  <c r="C37" i="8"/>
  <c r="D36" i="8"/>
  <c r="C36" i="8"/>
  <c r="D35" i="8"/>
  <c r="C35" i="8"/>
  <c r="D34" i="8"/>
  <c r="C34" i="8"/>
  <c r="E34" i="8" s="1"/>
  <c r="D33" i="8"/>
  <c r="C33" i="8"/>
  <c r="D32" i="8"/>
  <c r="C32" i="8"/>
  <c r="D29" i="8"/>
  <c r="C29" i="8"/>
  <c r="D28" i="8"/>
  <c r="C28" i="8"/>
  <c r="D27" i="8"/>
  <c r="C27" i="8"/>
  <c r="D26" i="8"/>
  <c r="C26" i="8"/>
  <c r="D24" i="8"/>
  <c r="C24" i="8"/>
  <c r="D23" i="8"/>
  <c r="C23" i="8"/>
  <c r="D22" i="8"/>
  <c r="C22" i="8"/>
  <c r="D21" i="8"/>
  <c r="C21" i="8"/>
  <c r="E21" i="8" s="1"/>
  <c r="D20" i="8"/>
  <c r="E20" i="8" s="1"/>
  <c r="C20" i="8"/>
  <c r="D19" i="8"/>
  <c r="C19" i="8"/>
  <c r="D18" i="8"/>
  <c r="C18" i="8"/>
  <c r="D15" i="8"/>
  <c r="C15" i="8"/>
  <c r="E15" i="8" s="1"/>
  <c r="D14" i="8"/>
  <c r="C14" i="8"/>
  <c r="D13" i="8"/>
  <c r="C13" i="8"/>
  <c r="E13" i="8" s="1"/>
  <c r="D12" i="8"/>
  <c r="C12" i="8"/>
  <c r="D10" i="8"/>
  <c r="C10" i="8"/>
  <c r="C11" i="8" s="1"/>
  <c r="D9" i="8"/>
  <c r="C9" i="8"/>
  <c r="D8" i="8"/>
  <c r="C8" i="8"/>
  <c r="E8" i="8" s="1"/>
  <c r="D7" i="8"/>
  <c r="C7" i="8"/>
  <c r="E7" i="8" s="1"/>
  <c r="D6" i="8"/>
  <c r="C6" i="8"/>
  <c r="D5" i="8"/>
  <c r="C5" i="8"/>
  <c r="D4" i="8"/>
  <c r="C4" i="8"/>
  <c r="A1" i="8"/>
  <c r="D15" i="6"/>
  <c r="C15" i="6"/>
  <c r="E15" i="6" s="1"/>
  <c r="D14" i="6"/>
  <c r="C14" i="6"/>
  <c r="D13" i="6"/>
  <c r="C13" i="6"/>
  <c r="D12" i="6"/>
  <c r="C12" i="6"/>
  <c r="D10" i="6"/>
  <c r="C10" i="6"/>
  <c r="C11" i="6" s="1"/>
  <c r="D9" i="6"/>
  <c r="C9" i="6"/>
  <c r="D8" i="6"/>
  <c r="C8" i="6"/>
  <c r="E8" i="6" s="1"/>
  <c r="D7" i="6"/>
  <c r="C7" i="6"/>
  <c r="E7" i="6" s="1"/>
  <c r="D6" i="6"/>
  <c r="C6" i="6"/>
  <c r="D5" i="6"/>
  <c r="C5" i="6"/>
  <c r="D4" i="6"/>
  <c r="C4" i="6"/>
  <c r="E4" i="6" s="1"/>
  <c r="A1" i="6"/>
  <c r="D34" i="4"/>
  <c r="C34" i="4"/>
  <c r="D33" i="4"/>
  <c r="C33" i="4"/>
  <c r="E33" i="4" s="1"/>
  <c r="D32" i="4"/>
  <c r="C32" i="4"/>
  <c r="D31" i="4"/>
  <c r="C31" i="4"/>
  <c r="E31" i="4" s="1"/>
  <c r="D29" i="4"/>
  <c r="D30" i="4" s="1"/>
  <c r="C29" i="4"/>
  <c r="C30" i="4" s="1"/>
  <c r="D28" i="4"/>
  <c r="C28" i="4"/>
  <c r="D27" i="4"/>
  <c r="C27" i="4"/>
  <c r="E27" i="4" s="1"/>
  <c r="D26" i="4"/>
  <c r="C26" i="4"/>
  <c r="D25" i="4"/>
  <c r="C25" i="4"/>
  <c r="D24" i="4"/>
  <c r="C24" i="4"/>
  <c r="E24" i="4" s="1"/>
  <c r="D23" i="4"/>
  <c r="E23" i="4" s="1"/>
  <c r="C23" i="4"/>
  <c r="D20" i="4"/>
  <c r="C20" i="4"/>
  <c r="D19" i="4"/>
  <c r="C19" i="4"/>
  <c r="D18" i="4"/>
  <c r="C18" i="4"/>
  <c r="D17" i="4"/>
  <c r="C17" i="4"/>
  <c r="D16" i="4"/>
  <c r="D15" i="4"/>
  <c r="C15" i="4"/>
  <c r="D14" i="4"/>
  <c r="C14" i="4"/>
  <c r="E14" i="4" s="1"/>
  <c r="D13" i="4"/>
  <c r="C13" i="4"/>
  <c r="E13" i="4" s="1"/>
  <c r="D12" i="4"/>
  <c r="C12" i="4"/>
  <c r="D11" i="4"/>
  <c r="C11" i="4"/>
  <c r="E11" i="4" s="1"/>
  <c r="D10" i="4"/>
  <c r="C10" i="4"/>
  <c r="D9" i="4"/>
  <c r="C9" i="4"/>
  <c r="E9" i="4" s="1"/>
  <c r="A5" i="4"/>
  <c r="A4" i="4"/>
  <c r="D11" i="10" l="1"/>
  <c r="E18" i="4"/>
  <c r="E34" i="4"/>
  <c r="E26" i="10"/>
  <c r="D44" i="14"/>
  <c r="D45" i="14"/>
  <c r="D46" i="14"/>
  <c r="D47" i="14"/>
  <c r="E36" i="14"/>
  <c r="E32" i="8"/>
  <c r="E36" i="8"/>
  <c r="E11" i="10"/>
  <c r="D26" i="10"/>
  <c r="E28" i="10"/>
  <c r="D10" i="12"/>
  <c r="E10" i="12" s="1"/>
  <c r="E10" i="14"/>
  <c r="E20" i="14"/>
  <c r="E22" i="14"/>
  <c r="E28" i="14"/>
  <c r="E12" i="4"/>
  <c r="E17" i="4"/>
  <c r="E19" i="4"/>
  <c r="E12" i="6"/>
  <c r="E22" i="8"/>
  <c r="C25" i="8"/>
  <c r="E27" i="8"/>
  <c r="E33" i="8"/>
  <c r="E35" i="8"/>
  <c r="E19" i="10"/>
  <c r="E24" i="10"/>
  <c r="E25" i="10"/>
  <c r="E30" i="10"/>
  <c r="E6" i="12"/>
  <c r="E8" i="12"/>
  <c r="E9" i="12"/>
  <c r="E14" i="12"/>
  <c r="E7" i="14"/>
  <c r="E15" i="14"/>
  <c r="E29" i="14"/>
  <c r="C48" i="14"/>
  <c r="E23" i="12"/>
  <c r="E45" i="14"/>
  <c r="E46" i="14"/>
  <c r="E47" i="14"/>
  <c r="E48" i="14"/>
  <c r="C16" i="4"/>
  <c r="E16" i="4" s="1"/>
  <c r="E26" i="4"/>
  <c r="E28" i="4"/>
  <c r="E32" i="4"/>
  <c r="E6" i="6"/>
  <c r="E9" i="6"/>
  <c r="E14" i="6"/>
  <c r="E5" i="8"/>
  <c r="D11" i="8"/>
  <c r="E19" i="8"/>
  <c r="D25" i="8"/>
  <c r="D39" i="8"/>
  <c r="E10" i="10"/>
  <c r="C44" i="14"/>
  <c r="E44" i="14" s="1"/>
  <c r="E10" i="4"/>
  <c r="E25" i="4"/>
  <c r="E9" i="8"/>
  <c r="E12" i="8"/>
  <c r="E14" i="8"/>
  <c r="E23" i="8"/>
  <c r="E26" i="8"/>
  <c r="C39" i="8"/>
  <c r="E39" i="8" s="1"/>
  <c r="E22" i="12"/>
  <c r="E30" i="4"/>
  <c r="E5" i="6"/>
  <c r="E13" i="6"/>
  <c r="E4" i="8"/>
  <c r="E6" i="8"/>
  <c r="E18" i="8"/>
  <c r="E12" i="14"/>
  <c r="E20" i="4"/>
  <c r="D11" i="6"/>
  <c r="E11" i="6" s="1"/>
  <c r="E11" i="8"/>
  <c r="E25" i="8"/>
  <c r="E40" i="8"/>
  <c r="E10" i="8"/>
  <c r="E24" i="8"/>
  <c r="E10" i="6"/>
  <c r="E15" i="4"/>
  <c r="E29" i="4"/>
</calcChain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" name="Подключение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" name="Подключение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<sst xmlns="http://schemas.openxmlformats.org/spreadsheetml/2006/main" count="646" uniqueCount="330">
  <si>
    <t>январь-май 2021</t>
  </si>
  <si>
    <t>Форма 556 раздел 01 стр.1 гр.1</t>
  </si>
  <si>
    <t>- показатель АППГ</t>
  </si>
  <si>
    <t>Форма 556 раздел 01 стр.1 гр.2</t>
  </si>
  <si>
    <t>Форма 556 раздел 01 стр.1 гр.3</t>
  </si>
  <si>
    <t>Форма 556 раздел 01 стр.1 гр.4</t>
  </si>
  <si>
    <t>Форма 556 раздел 01 стр.1 гр.5</t>
  </si>
  <si>
    <t>Форма 556 раздел 01 стр.1 гр.6</t>
  </si>
  <si>
    <t>Форма 556 раздел 01 стр.1 гр.7</t>
  </si>
  <si>
    <t>Форма 556 раздел 01 стр.1 гр.8</t>
  </si>
  <si>
    <t>Форма 556 раздел 01 стр.1 гр.9</t>
  </si>
  <si>
    <t>Форма 556 раздел 01 стр.1 гр.10</t>
  </si>
  <si>
    <t>Форма 556 раздел 01 стр.1 гр.11</t>
  </si>
  <si>
    <t>Форма 556 раздел 01 стр.2 гр.1</t>
  </si>
  <si>
    <t>Форма 556 раздел 01 стр.2 гр.2</t>
  </si>
  <si>
    <t>Форма 556 раздел 01 стр.2 гр.3</t>
  </si>
  <si>
    <t>Форма 556 раздел 01 стр.2 гр.4</t>
  </si>
  <si>
    <t>Форма 556 раздел 01 стр.2 гр.5</t>
  </si>
  <si>
    <t>Форма 556 раздел 01 стр.2 гр.6</t>
  </si>
  <si>
    <t>Форма 556 раздел 01 стр.2 гр.7</t>
  </si>
  <si>
    <t>Форма 556 раздел 01 стр.2 гр.8</t>
  </si>
  <si>
    <t>Форма 556 раздел 01 стр.2 гр.9</t>
  </si>
  <si>
    <t>Форма 556 раздел 01 стр.2 гр.10</t>
  </si>
  <si>
    <t>Форма 556 раздел 01 стр.2 гр.11</t>
  </si>
  <si>
    <t>Республика Алтай</t>
  </si>
  <si>
    <t>1\1\208</t>
  </si>
  <si>
    <t>1\1\209</t>
  </si>
  <si>
    <t>1\1\210</t>
  </si>
  <si>
    <t>1\1\211</t>
  </si>
  <si>
    <t>1\1\212</t>
  </si>
  <si>
    <t>1\1\213</t>
  </si>
  <si>
    <t>1\1\214</t>
  </si>
  <si>
    <t>1\1\215</t>
  </si>
  <si>
    <t>1\1\216</t>
  </si>
  <si>
    <t>1\1\217</t>
  </si>
  <si>
    <t>1\1\218</t>
  </si>
  <si>
    <t>1\1\219</t>
  </si>
  <si>
    <t>1\1\220</t>
  </si>
  <si>
    <t>1\1\221</t>
  </si>
  <si>
    <t>1\1\222</t>
  </si>
  <si>
    <t>1\1\223</t>
  </si>
  <si>
    <t>1\1\224</t>
  </si>
  <si>
    <t>1\1\225</t>
  </si>
  <si>
    <t>1\1\226</t>
  </si>
  <si>
    <t>1\1\227</t>
  </si>
  <si>
    <t>1\1\228</t>
  </si>
  <si>
    <t>1\1\229</t>
  </si>
  <si>
    <t>1\1\230</t>
  </si>
  <si>
    <t>1\1\231</t>
  </si>
  <si>
    <t>1\1\232</t>
  </si>
  <si>
    <t>1\1\233</t>
  </si>
  <si>
    <t>1\1\234</t>
  </si>
  <si>
    <t>1\1\235</t>
  </si>
  <si>
    <t>1\1\236</t>
  </si>
  <si>
    <t>1\1\237</t>
  </si>
  <si>
    <t>1\1\238</t>
  </si>
  <si>
    <t>1\1\239</t>
  </si>
  <si>
    <t>1\1\240</t>
  </si>
  <si>
    <t>1\1\241</t>
  </si>
  <si>
    <t>1\1\242</t>
  </si>
  <si>
    <t>1\1\243</t>
  </si>
  <si>
    <t>1\1\244</t>
  </si>
  <si>
    <t>1\1\245</t>
  </si>
  <si>
    <t>1\1\246</t>
  </si>
  <si>
    <t>1\1\247</t>
  </si>
  <si>
    <t>1\1\248</t>
  </si>
  <si>
    <t>1\1\249</t>
  </si>
  <si>
    <t>1\1\250</t>
  </si>
  <si>
    <t>1\1\251</t>
  </si>
  <si>
    <t>1\1\252</t>
  </si>
  <si>
    <t>1\1\253</t>
  </si>
  <si>
    <t>1\1\254</t>
  </si>
  <si>
    <t>1\1\255</t>
  </si>
  <si>
    <t>1\1\256</t>
  </si>
  <si>
    <t>1\1\257</t>
  </si>
  <si>
    <t>1\1\258</t>
  </si>
  <si>
    <t>1\1\259</t>
  </si>
  <si>
    <t>1\1\260</t>
  </si>
  <si>
    <t>1\1\261</t>
  </si>
  <si>
    <t>1\1\262</t>
  </si>
  <si>
    <t>1\1\263</t>
  </si>
  <si>
    <t>1\1\264</t>
  </si>
  <si>
    <t>1\1\265</t>
  </si>
  <si>
    <t>1\1\266</t>
  </si>
  <si>
    <t>1\1\267</t>
  </si>
  <si>
    <t>1\1\268</t>
  </si>
  <si>
    <t>1\1\269</t>
  </si>
  <si>
    <t>1\1\270</t>
  </si>
  <si>
    <t>1\1\271</t>
  </si>
  <si>
    <t>1\1\272</t>
  </si>
  <si>
    <t>Основные результаты прокурорской деятельности (ежемесячно)  Приложение № 1</t>
  </si>
  <si>
    <t>Надзор за исполнением федерального законодательства (строка 1)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</si>
  <si>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</si>
  <si>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</si>
  <si>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</si>
  <si>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</si>
  <si>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</si>
  <si>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</si>
  <si>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</si>
  <si>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</si>
  <si>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</si>
  <si>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удельный вес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</si>
  <si>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</si>
  <si>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</si>
  <si>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</si>
  <si>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</si>
  <si>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исполнением законов в сфере экономики (строка 2)</t>
  </si>
  <si>
    <t>Форма 556 раздел 01 стр.7 гр.1</t>
  </si>
  <si>
    <t>Форма 556 раздел 01 стр.7 гр.2</t>
  </si>
  <si>
    <t>Форма 556 раздел 01 стр.7 гр.3</t>
  </si>
  <si>
    <t>Форма 556 раздел 01 стр.7 гр.4</t>
  </si>
  <si>
    <t>Форма 556 раздел 01 стр.7 гр.5</t>
  </si>
  <si>
    <t>Форма 556 раздел 01 стр.7 гр.6</t>
  </si>
  <si>
    <t>Форма 556 раздел 01 стр.7 гр.7</t>
  </si>
  <si>
    <t>Форма 556 раздел 01 стр.7 гр.8</t>
  </si>
  <si>
    <t>Форма 556 раздел 01 стр.7 гр.9</t>
  </si>
  <si>
    <t>Форма 556 раздел 01 стр.7 гр.10</t>
  </si>
  <si>
    <t>Форма 556 раздел 01 стр.7 гр.11</t>
  </si>
  <si>
    <t>Надзор в сфере охраны окружающей среды и природопользования (строка 7)</t>
  </si>
  <si>
    <t>Форма 556 раздел 01 стр.8 гр.1</t>
  </si>
  <si>
    <t>Форма 556 раздел 01 стр.8 гр.2</t>
  </si>
  <si>
    <t>Форма 556 раздел 01 стр.8 гр.3</t>
  </si>
  <si>
    <t>Форма 556 раздел 01 стр.8 гр.4</t>
  </si>
  <si>
    <t>Форма 556 раздел 01 стр.8 гр.5</t>
  </si>
  <si>
    <t>Форма 556 раздел 01 стр.8 гр.6</t>
  </si>
  <si>
    <t>Форма 556 раздел 01 стр.8 гр.7</t>
  </si>
  <si>
    <t>Форма 556 раздел 01 стр.8 гр.8</t>
  </si>
  <si>
    <t>Форма 556 раздел 01 стр.8 гр.9</t>
  </si>
  <si>
    <t>Форма 556 раздел 01 стр.8 гр.10</t>
  </si>
  <si>
    <t>Форма 556 раздел 01 стр.8 гр.11</t>
  </si>
  <si>
    <t>Форма 556 раздел 01 стр.10 гр.1</t>
  </si>
  <si>
    <t>Форма 556 раздел 01 стр.10 гр.2</t>
  </si>
  <si>
    <t>Форма 556 раздел 01 стр.10 гр.3</t>
  </si>
  <si>
    <t>Форма 556 раздел 01 стр.10 гр.4</t>
  </si>
  <si>
    <t>Форма 556 раздел 01 стр.10 гр.5</t>
  </si>
  <si>
    <t>Форма 556 раздел 01 стр.10 гр.6</t>
  </si>
  <si>
    <t>Форма 556 раздел 01 стр.10 гр.7</t>
  </si>
  <si>
    <t>Форма 556 раздел 01 стр.10 гр.8</t>
  </si>
  <si>
    <t>Форма 556 раздел 01 стр.10 гр.9</t>
  </si>
  <si>
    <t>Форма 556 раздел 01 стр.10 гр.10</t>
  </si>
  <si>
    <t>Форма 556 раздел 01 стр.10 гр.11</t>
  </si>
  <si>
    <t>Форма 556 раздел 01 стр.17 гр.1</t>
  </si>
  <si>
    <t>Форма 556 раздел 01 стр.17 гр.2</t>
  </si>
  <si>
    <t>Форма 556 раздел 01 стр.17 гр.3</t>
  </si>
  <si>
    <t>Форма 556 раздел 01 стр.17 гр.4</t>
  </si>
  <si>
    <t>Форма 556 раздел 01 стр.17 гр.5</t>
  </si>
  <si>
    <t>Форма 556 раздел 01 стр.17 гр.6</t>
  </si>
  <si>
    <t>Форма 556 раздел 01 стр.17 гр.7</t>
  </si>
  <si>
    <t>Форма 556 раздел 01 стр.17 гр.8</t>
  </si>
  <si>
    <t>Форма 556 раздел 01 стр.17 гр.9</t>
  </si>
  <si>
    <t>Форма 556 раздел 01 стр.17 гр.10</t>
  </si>
  <si>
    <t>Форма 556 раздел 01 стр.17 гр.11</t>
  </si>
  <si>
    <t>Надзор за соблюдением прав и свобод человека и гражданина (строка 8)</t>
  </si>
  <si>
    <t>Надзор в сфере оплаты труда (строка 10)</t>
  </si>
  <si>
    <t>***</t>
  </si>
  <si>
    <t>Надзор в сфере ЖКХ (строка 17)</t>
  </si>
  <si>
    <t>Форма 556 раздел 01 стр.15 гр.1</t>
  </si>
  <si>
    <t>Форма 556 раздел 01 стр.15 гр.2</t>
  </si>
  <si>
    <t>Форма 556 раздел 01 стр.15 гр.3</t>
  </si>
  <si>
    <t>Форма 556 раздел 01 стр.15 гр.4</t>
  </si>
  <si>
    <t>Форма 556 раздел 01 стр.15 гр.5</t>
  </si>
  <si>
    <t>Форма 556 раздел 01 стр.15 гр.6</t>
  </si>
  <si>
    <t>Форма 556 раздел 01 стр.15 гр.7</t>
  </si>
  <si>
    <t>Форма 556 раздел 01 стр.15 гр.8</t>
  </si>
  <si>
    <t>Форма 556 раздел 01 стр.15 гр.9</t>
  </si>
  <si>
    <t>Форма 556 раздел 01 стр.15 гр.10</t>
  </si>
  <si>
    <t>Форма 556 раздел 01 стр.15 гр.11</t>
  </si>
  <si>
    <t>Форма 556 раздел 01 стр.16 гр.1</t>
  </si>
  <si>
    <t>Форма 556 раздел 01 стр.16 гр.2</t>
  </si>
  <si>
    <t>Форма 556 раздел 01 стр.16 гр.3</t>
  </si>
  <si>
    <t>Форма 556 раздел 01 стр.16 гр.4</t>
  </si>
  <si>
    <t>Форма 556 раздел 01 стр.16 гр.5</t>
  </si>
  <si>
    <t>Форма 556 раздел 01 стр.16 гр.6</t>
  </si>
  <si>
    <t>Форма 556 раздел 01 стр.16 гр.7</t>
  </si>
  <si>
    <t>Форма 556 раздел 01 стр.16 гр.8</t>
  </si>
  <si>
    <t>Форма 556 раздел 01 стр.16 гр.9</t>
  </si>
  <si>
    <t>Форма 556 раздел 01 стр.16 гр.10</t>
  </si>
  <si>
    <t>Форма 556 раздел 01 стр.16 гр.11</t>
  </si>
  <si>
    <t>Надзор в сфере защиты прав предпринимателей (строка 15)</t>
  </si>
  <si>
    <t>Надзор в сфере защиты прав несовершеннолетних (строка 16)</t>
  </si>
  <si>
    <t>Форма 556 раздел 02 стр.1 гр.1</t>
  </si>
  <si>
    <t>Форма 556 раздел 02 стр.2 гр.1</t>
  </si>
  <si>
    <t>Форма 556 раздел 02 стр.4 гр.1</t>
  </si>
  <si>
    <t>Форма 556 раздел 02 стр.5 гр.1</t>
  </si>
  <si>
    <t>Форма 556 раздел 02 стр.8 гр.1</t>
  </si>
  <si>
    <t>Форма 556 раздел 02 стр.9 гр.1</t>
  </si>
  <si>
    <t>Форма 556 раздел 02 стр.10 гр.1</t>
  </si>
  <si>
    <t>Форма 556 раздел 02 стр.11 гр.1</t>
  </si>
  <si>
    <t>Форма 556 раздел 02 стр.12 гр.1</t>
  </si>
  <si>
    <t>Форма 556 раздел 02 стр.14 гр.1</t>
  </si>
  <si>
    <t>Форма 556 раздел 02 стр.15 гр.1</t>
  </si>
  <si>
    <t>Форма 556 раздел 03 стр.1 гр.1</t>
  </si>
  <si>
    <t>Форма 556 раздел 03 стр.2 гр.1</t>
  </si>
  <si>
    <t>Форма 556 раздел 03 стр.3 гр.1</t>
  </si>
  <si>
    <t>Форма 556 раздел 03 стр.4 гр.1</t>
  </si>
  <si>
    <t>Форма 556 раздел 03 стр.5 гр.1</t>
  </si>
  <si>
    <t>Форма 556 раздел 03 стр.6 гр.1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</si>
  <si>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</si>
  <si>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</si>
  <si>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 при приеме, регистрации и рассмотрении сообщений о преступлении</t>
  </si>
  <si>
    <t xml:space="preserve">Направлено требований об устранении нарушений законодательства в порядке п. 3 ч. 2 ст. 37 УПК РФ </t>
  </si>
  <si>
    <t>Удовлетворено требований об устранении нарушений законодательства в порядке п. 3 ч. 2 ст. 37 УПК РФ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</si>
  <si>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</si>
  <si>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</si>
  <si>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>Поставлено на учет по инициативе прокурора престпулений, ранее известных, но по различным причинам не учтенным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</si>
  <si>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</si>
  <si>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</si>
  <si>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</si>
  <si>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</si>
  <si>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</si>
  <si>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Проведено проверок</t>
  </si>
  <si>
    <t>По представлению прокурора привлечено к дисциплинарной ответственности</t>
  </si>
  <si>
    <t>Форма 199 раздел 01 стр.9 гр.1</t>
  </si>
  <si>
    <t>Форма 199 раздел 01 стр.10 гр.1</t>
  </si>
  <si>
    <t>Форма 199 раздел 01 стр.19 гр.1</t>
  </si>
  <si>
    <t>Форма 199 раздел 01 стр.21 гр.1</t>
  </si>
  <si>
    <t>Форма 199 раздел 02 стр.9 гр.1</t>
  </si>
  <si>
    <t>Форма 199 раздел 02 стр.10 гр.1</t>
  </si>
  <si>
    <t>Форма 199 раздел 02 стр.20 гр.1</t>
  </si>
  <si>
    <t>Форма 199 раздел 02 стр.22 гр.1</t>
  </si>
  <si>
    <t>Форма 199 раздел 02 стр.9 гр.3</t>
  </si>
  <si>
    <t>Форма 199 раздел 02 стр.10 гр.3</t>
  </si>
  <si>
    <t>Форма 199 раздел 02 стр.20 гр.3</t>
  </si>
  <si>
    <t>Форма 199 раздел 02 стр.22 гр.3</t>
  </si>
  <si>
    <t>Форма 199 раздел 03 стр.9 гр.1</t>
  </si>
  <si>
    <t>Форма 199 раздел 03 стр.10 гр.1</t>
  </si>
  <si>
    <t>Форма 199 раздел 03 стр.20 гр.1</t>
  </si>
  <si>
    <t>Форма 199 раздел 03 стр.22 гр.1</t>
  </si>
  <si>
    <t>Форма 199 раздел 03 стр.9 гр.2</t>
  </si>
  <si>
    <t>Форма 199 раздел 03 стр.20 гр.2</t>
  </si>
  <si>
    <t>Форма 199 раздел 03 стр.22 гр.2</t>
  </si>
  <si>
    <t>Форма 199 раздел 05 стр.9 гр.1</t>
  </si>
  <si>
    <t>Форма 199 раздел 05 стр.17 гр.1</t>
  </si>
  <si>
    <t>Форма 199 раздел 04 стр.9 гр.1</t>
  </si>
  <si>
    <t>Форма 199 раздел 04 стр.17 гр.1</t>
  </si>
  <si>
    <t>Форма 199 раздел 01 стр.11 гр.1</t>
  </si>
  <si>
    <t>Форма 199 раздел 01 стр.27 гр.1</t>
  </si>
  <si>
    <t>Форма 199 раздел 02 стр.11 гр.1</t>
  </si>
  <si>
    <t>Форма 199 раздел 02 стр.29 гр.1</t>
  </si>
  <si>
    <t>Форма 199 раздел 02 стр.11 гр.3</t>
  </si>
  <si>
    <t>Форма 199 раздел 02 стр.29 гр.3</t>
  </si>
  <si>
    <t>Форма 199 раздел 03 стр.11 гр.1</t>
  </si>
  <si>
    <t>Форма 199 раздел 03 стр.29 гр.1</t>
  </si>
  <si>
    <t>Форма 199 раздел 03 стр.11 гр.2</t>
  </si>
  <si>
    <t>Форма 199 раздел 03 стр.29 гр.2</t>
  </si>
  <si>
    <t>Форма 199 раздел 05 стр.10 гр.1</t>
  </si>
  <si>
    <t>Форма 199 раздел 05 стр.24 гр.1</t>
  </si>
  <si>
    <t>Форма 199 раздел 04 стр.10 гр.1</t>
  </si>
  <si>
    <t>Форма 199 раздел 04 стр.24 гр.1</t>
  </si>
  <si>
    <t>Форма 199 раздел 01 стр.36 гр.1</t>
  </si>
  <si>
    <t>Форма 199 раздел 02 стр.38 гр.1</t>
  </si>
  <si>
    <t>Форма 199 раздел 02 стр.38 гр.3</t>
  </si>
  <si>
    <t>Форма 199 раздел 03 стр.38 гр.1</t>
  </si>
  <si>
    <t>Форма 199 раздел 03 стр.38 гр.2</t>
  </si>
  <si>
    <t>Форма 199 раздел 05 стр.33 гр.1</t>
  </si>
  <si>
    <t>Форма 199 раздел 04 стр.33 гр.1</t>
  </si>
  <si>
    <t>Форма 199 раздел 01 стр.13 гр.1</t>
  </si>
  <si>
    <t>Форма 199 раздел 02 стр.16 гр.1</t>
  </si>
  <si>
    <t>Форма 199 раздел 02 стр.16 гр.3</t>
  </si>
  <si>
    <t>Форма 199 раздел 03 стр.16 гр.1</t>
  </si>
  <si>
    <t>Форма 199 раздел 03 стр.16 гр.2</t>
  </si>
  <si>
    <t>Форма 199 раздел 05 стр.15 гр.1</t>
  </si>
  <si>
    <t>Форма 199 раздел 04 стр.15 гр.1</t>
  </si>
  <si>
    <t>Форма 199 раздел 01 стр.25 гр.1</t>
  </si>
  <si>
    <t>Форма 199 раздел 02 стр.26 гр.1</t>
  </si>
  <si>
    <t>Форма 199 раздел 02 стр.26 гр.3</t>
  </si>
  <si>
    <t>Форма 199 раздел 03 стр.26 гр.1</t>
  </si>
  <si>
    <t>Форма 199 раздел 03 стр.26 гр.2</t>
  </si>
  <si>
    <t>Форма 199 раздел 05 стр.21 гр.1</t>
  </si>
  <si>
    <t>Форма 199 раздел 04 стр.21 гр.1</t>
  </si>
  <si>
    <t>Форма 199 раздел 01 стр.41 гр.1</t>
  </si>
  <si>
    <t>Форма 199 раздел 02 стр.42 гр.1</t>
  </si>
  <si>
    <t>Форма 199 раздел 02 стр.42 гр.3</t>
  </si>
  <si>
    <t>Форма 199 раздел 03 стр.42 гр.1</t>
  </si>
  <si>
    <t>Форма 199 раздел 03 стр.42 гр.2</t>
  </si>
  <si>
    <t>Форма 199 раздел 04 стр.36 гр.1</t>
  </si>
  <si>
    <t>Форма 199 раздел 05 стр.36 гр.1</t>
  </si>
  <si>
    <t>Форма 199 раздел 01 стр.44 гр.1</t>
  </si>
  <si>
    <t>Форма 199 раздел 02 стр.45 гр.1</t>
  </si>
  <si>
    <t>Форма 199 раздел 02 стр.45 гр.3</t>
  </si>
  <si>
    <t>Форма 199 раздел 03 стр.45 гр.1</t>
  </si>
  <si>
    <t>Форма 199 раздел 03 стр.45 гр.2</t>
  </si>
  <si>
    <t>Форма 199 раздел 04 стр.38 гр.1</t>
  </si>
  <si>
    <t>Форма 199 раздел 05 стр.38 гр.1</t>
  </si>
  <si>
    <t>за январь-июль 2021 года</t>
  </si>
  <si>
    <t>Результаты следственной работы и дознания</t>
  </si>
  <si>
    <t>Направлено в суд уголовных дел СК России</t>
  </si>
  <si>
    <t>Направлено в суд уголовных дел МВД следствие</t>
  </si>
  <si>
    <t>Направлено в суд уголовных дел МВД дознание</t>
  </si>
  <si>
    <t xml:space="preserve">Направлено в суд уголовных дел ФСБ </t>
  </si>
  <si>
    <t>Направлено в суд уголовных дел ПУ ФСБ</t>
  </si>
  <si>
    <t xml:space="preserve">Направлено в суд уголовных дел ФССП </t>
  </si>
  <si>
    <t xml:space="preserve">Направлено в суд уголовных дел МЧС </t>
  </si>
  <si>
    <t>Прекращено уголовных дел СК России</t>
  </si>
  <si>
    <t>Прекращено уголовных дел МВД следствие</t>
  </si>
  <si>
    <t>Прекращено уголовных дел МВД дознание</t>
  </si>
  <si>
    <t>Прекращено уголовных дел ФСБ</t>
  </si>
  <si>
    <t>Прекращено уголовных дел ПУ ФСБ</t>
  </si>
  <si>
    <t>Прекращено уголовных дел ФССП</t>
  </si>
  <si>
    <t>Прекращено уголовных дел МЧС</t>
  </si>
  <si>
    <t>Расследовано дел с нарушенным сроком СК России</t>
  </si>
  <si>
    <t>Расследовано дел с нарушенным сроком МВД следствие</t>
  </si>
  <si>
    <t>Расследовано дел с нарушенным сроком МВД дознание</t>
  </si>
  <si>
    <t>Расследовано дел с нарушенным сроком ФСБ</t>
  </si>
  <si>
    <t>Расследовано дел с нарушенным сроком ПУ ФСБ</t>
  </si>
  <si>
    <t>Расследовано дел с нарушенным сроком ФССП</t>
  </si>
  <si>
    <t>Расследовано дел с нарушенным сроком МЧС</t>
  </si>
  <si>
    <t>Возвращено уголовных дел прокурором в СК России</t>
  </si>
  <si>
    <t>Возвращено уголовных дел прокурором в МВД следствие</t>
  </si>
  <si>
    <t>Возвращено уголовных дел прокурором в МВД дознание</t>
  </si>
  <si>
    <t>Возвращено уголовных дел прокурором в ФСБ</t>
  </si>
  <si>
    <t>Возвращено уголовных дел прокурором в ПУ ФСБ</t>
  </si>
  <si>
    <t>Возвращено уголовных дел прокурором в ФССП</t>
  </si>
  <si>
    <t>Возвращено уголовных дел прокурором в МЧС</t>
  </si>
  <si>
    <t>Поступило прокурору дел в порядке ст. 237 УПК РФ (СК)</t>
  </si>
  <si>
    <t>Поступило прокурору дел в порядке ст. 237 УПК РФ (МВД следствие)</t>
  </si>
  <si>
    <t>Поступило прокурору дел в порядке ст. 237 УПК РФ (МВД дознание)</t>
  </si>
  <si>
    <t>Поступило прокурору дел в порядке ст. 237 УПК РФ (ФСБ)</t>
  </si>
  <si>
    <t>Поступило прокурору дел в порядке ст. 237 УПК РФ (ПУ ФСБ)</t>
  </si>
  <si>
    <t>Поступило прокурору дел в порядке ст. 237 УПК РФ (ФССП)</t>
  </si>
  <si>
    <t>Поступило прокурору дел в порядке ст. 237 УПК РФ (МЧС)</t>
  </si>
  <si>
    <t>ВСЕГО Направлено в суд уголовных дел</t>
  </si>
  <si>
    <t>ВСЕГО Прекращено уголовных дел</t>
  </si>
  <si>
    <t>ВСЕГО расследовано уголовных дел с нарушенным сроком</t>
  </si>
  <si>
    <t>ВСЕГО возвращено уголовных дел прокурором</t>
  </si>
  <si>
    <t>ВСЕГО поступило прокурору дел в порядке ст. 237 УПК РФ</t>
  </si>
  <si>
    <t>Число обвиняемых, а также подозреваемых,  в отношении которых избиралась мера пресечения и впоследствии производство прекращено за отсутствием события, состава преступления либо в связи с непричастностью</t>
  </si>
  <si>
    <t>Число оправданных и лиц, дела о  которых прекращены судом за отсутствием события, состава преступления, а также уголовное преследование прекращено за непричастностью</t>
  </si>
  <si>
    <t>Отдел правовой статистики и защиты информации</t>
  </si>
  <si>
    <t>прокуратуры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</si>
</sst>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Calibri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3" tint="0.3999755851924192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color theme="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2"/>
    <xf numFmtId="0" fontId="1" fillId="0" borderId="1" xfId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0" xfId="1" applyFont="1" applyBorder="1" applyAlignment="1">
      <alignment wrapText="1"/>
    </xf>
    <xf numFmtId="0" fontId="4" fillId="0" borderId="0" xfId="1" applyFont="1" applyBorder="1" applyAlignment="1">
      <alignment horizontal="right" wrapText="1"/>
    </xf>
    <xf numFmtId="0" fontId="5" fillId="0" borderId="1" xfId="3" applyFont="1" applyBorder="1" applyAlignment="1">
      <alignment wrapText="1"/>
    </xf>
    <xf numFmtId="0" fontId="4" fillId="0" borderId="1" xfId="3" applyFont="1" applyBorder="1" applyAlignment="1">
      <alignment horizontal="right" wrapText="1"/>
    </xf>
    <xf numFmtId="0" fontId="5" fillId="0" borderId="0" xfId="3" applyFont="1" applyBorder="1" applyAlignment="1">
      <alignment wrapText="1"/>
    </xf>
    <xf numFmtId="0" fontId="4" fillId="0" borderId="0" xfId="3" applyFont="1" applyBorder="1" applyAlignment="1">
      <alignment horizontal="right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3" xfId="2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4" fontId="10" fillId="2" borderId="3" xfId="2" applyNumberFormat="1" applyFont="1" applyFill="1" applyBorder="1" applyAlignment="1">
      <alignment horizontal="center" vertical="center"/>
    </xf>
    <xf numFmtId="2" fontId="10" fillId="2" borderId="3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3" fillId="3" borderId="0" xfId="2" applyFill="1"/>
    <xf numFmtId="3" fontId="3" fillId="0" borderId="0" xfId="2" applyNumberFormat="1"/>
    <xf numFmtId="0" fontId="2" fillId="0" borderId="0" xfId="4" applyFont="1"/>
    <xf numFmtId="0" fontId="1" fillId="0" borderId="0" xfId="4"/>
    <xf numFmtId="0" fontId="1" fillId="0" borderId="1" xfId="4" applyBorder="1" applyAlignment="1">
      <alignment wrapText="1"/>
    </xf>
    <xf numFmtId="0" fontId="4" fillId="0" borderId="1" xfId="4" applyFont="1" applyBorder="1" applyAlignment="1">
      <alignment horizontal="center" wrapText="1"/>
    </xf>
    <xf numFmtId="0" fontId="5" fillId="0" borderId="1" xfId="4" applyFont="1" applyBorder="1" applyAlignment="1">
      <alignment wrapText="1"/>
    </xf>
    <xf numFmtId="0" fontId="4" fillId="0" borderId="1" xfId="4" applyFont="1" applyBorder="1" applyAlignment="1">
      <alignment horizontal="right" wrapText="1"/>
    </xf>
    <xf numFmtId="0" fontId="5" fillId="0" borderId="0" xfId="4" applyFont="1" applyBorder="1" applyAlignment="1">
      <alignment wrapText="1"/>
    </xf>
    <xf numFmtId="0" fontId="4" fillId="0" borderId="0" xfId="4" applyFont="1" applyBorder="1" applyAlignment="1">
      <alignment horizontal="right" wrapText="1"/>
    </xf>
    <xf numFmtId="0" fontId="6" fillId="0" borderId="0" xfId="2" applyFont="1" applyFill="1" applyBorder="1" applyAlignment="1">
      <alignment horizontal="right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wrapText="1"/>
    </xf>
    <xf numFmtId="0" fontId="4" fillId="4" borderId="1" xfId="4" applyFont="1" applyFill="1" applyBorder="1" applyAlignment="1">
      <alignment horizontal="center" wrapText="1"/>
    </xf>
    <xf numFmtId="0" fontId="4" fillId="5" borderId="1" xfId="4" applyFont="1" applyFill="1" applyBorder="1" applyAlignment="1">
      <alignment horizontal="center" wrapText="1"/>
    </xf>
    <xf numFmtId="0" fontId="6" fillId="0" borderId="0" xfId="2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center" wrapText="1"/>
    </xf>
    <xf numFmtId="0" fontId="11" fillId="0" borderId="1" xfId="4" applyFont="1" applyFill="1" applyBorder="1" applyAlignment="1">
      <alignment horizontal="center" wrapText="1"/>
    </xf>
    <xf numFmtId="0" fontId="12" fillId="0" borderId="1" xfId="4" applyFont="1" applyBorder="1" applyAlignment="1">
      <alignment horizontal="right" wrapText="1"/>
    </xf>
    <xf numFmtId="0" fontId="12" fillId="0" borderId="0" xfId="4" applyFont="1" applyBorder="1" applyAlignment="1">
      <alignment horizontal="right" wrapText="1"/>
    </xf>
    <xf numFmtId="0" fontId="6" fillId="0" borderId="3" xfId="2" applyFont="1" applyFill="1" applyBorder="1" applyAlignment="1">
      <alignment horizontal="right" vertical="center" wrapText="1"/>
    </xf>
    <xf numFmtId="0" fontId="3" fillId="2" borderId="0" xfId="2" applyFill="1"/>
    <xf numFmtId="0" fontId="13" fillId="6" borderId="2" xfId="2" applyFont="1" applyFill="1" applyBorder="1" applyAlignment="1">
      <alignment horizontal="center" vertical="center" wrapText="1"/>
    </xf>
    <xf numFmtId="0" fontId="3" fillId="5" borderId="0" xfId="2" applyFill="1"/>
    <xf numFmtId="0" fontId="14" fillId="6" borderId="3" xfId="2" applyFont="1" applyFill="1" applyBorder="1" applyAlignment="1">
      <alignment horizontal="left" vertical="center" wrapText="1"/>
    </xf>
    <xf numFmtId="0" fontId="14" fillId="6" borderId="5" xfId="2" applyFont="1" applyFill="1" applyBorder="1" applyAlignment="1">
      <alignment horizontal="left" vertical="center" wrapText="1"/>
    </xf>
    <xf numFmtId="0" fontId="14" fillId="6" borderId="6" xfId="2" applyFont="1" applyFill="1" applyBorder="1" applyAlignment="1">
      <alignment horizontal="left" vertical="center" wrapText="1"/>
    </xf>
    <xf numFmtId="0" fontId="14" fillId="6" borderId="7" xfId="2" applyFont="1" applyFill="1" applyBorder="1" applyAlignment="1">
      <alignment horizontal="left" vertical="center" wrapText="1"/>
    </xf>
    <xf numFmtId="0" fontId="13" fillId="6" borderId="0" xfId="2" applyFont="1" applyFill="1" applyBorder="1" applyAlignment="1">
      <alignment horizontal="center" vertical="center" wrapText="1"/>
    </xf>
    <xf numFmtId="0" fontId="4" fillId="7" borderId="1" xfId="4" applyFont="1" applyFill="1" applyBorder="1" applyAlignment="1">
      <alignment horizontal="center" wrapText="1"/>
    </xf>
    <xf numFmtId="0" fontId="4" fillId="8" borderId="1" xfId="4" applyFont="1" applyFill="1" applyBorder="1" applyAlignment="1">
      <alignment horizontal="center" wrapText="1"/>
    </xf>
    <xf numFmtId="0" fontId="4" fillId="9" borderId="1" xfId="4" applyFont="1" applyFill="1" applyBorder="1" applyAlignment="1">
      <alignment horizontal="center" wrapText="1"/>
    </xf>
    <xf numFmtId="0" fontId="4" fillId="10" borderId="1" xfId="4" applyFont="1" applyFill="1" applyBorder="1" applyAlignment="1">
      <alignment horizontal="center" wrapText="1"/>
    </xf>
    <xf numFmtId="0" fontId="4" fillId="11" borderId="1" xfId="4" applyFont="1" applyFill="1" applyBorder="1" applyAlignment="1">
      <alignment horizontal="center" wrapText="1"/>
    </xf>
    <xf numFmtId="0" fontId="4" fillId="12" borderId="1" xfId="4" applyFont="1" applyFill="1" applyBorder="1" applyAlignment="1">
      <alignment horizontal="center" wrapText="1"/>
    </xf>
    <xf numFmtId="0" fontId="4" fillId="13" borderId="1" xfId="4" applyFont="1" applyFill="1" applyBorder="1" applyAlignment="1">
      <alignment horizontal="center" wrapText="1"/>
    </xf>
    <xf numFmtId="0" fontId="4" fillId="14" borderId="1" xfId="4" applyFont="1" applyFill="1" applyBorder="1" applyAlignment="1">
      <alignment horizontal="center" wrapText="1"/>
    </xf>
    <xf numFmtId="0" fontId="4" fillId="15" borderId="1" xfId="4" applyFont="1" applyFill="1" applyBorder="1" applyAlignment="1">
      <alignment horizontal="center" wrapText="1"/>
    </xf>
    <xf numFmtId="0" fontId="4" fillId="16" borderId="1" xfId="4" applyFont="1" applyFill="1" applyBorder="1" applyAlignment="1">
      <alignment horizontal="center" wrapText="1"/>
    </xf>
    <xf numFmtId="0" fontId="4" fillId="17" borderId="1" xfId="4" applyFont="1" applyFill="1" applyBorder="1" applyAlignment="1">
      <alignment horizontal="center" wrapText="1"/>
    </xf>
    <xf numFmtId="0" fontId="4" fillId="18" borderId="1" xfId="4" applyFont="1" applyFill="1" applyBorder="1" applyAlignment="1">
      <alignment horizontal="center" wrapText="1"/>
    </xf>
    <xf numFmtId="0" fontId="4" fillId="19" borderId="1" xfId="4" applyFont="1" applyFill="1" applyBorder="1" applyAlignment="1">
      <alignment horizontal="center" wrapText="1"/>
    </xf>
    <xf numFmtId="0" fontId="4" fillId="20" borderId="1" xfId="4" applyFont="1" applyFill="1" applyBorder="1" applyAlignment="1">
      <alignment horizontal="center" wrapText="1"/>
    </xf>
    <xf numFmtId="0" fontId="4" fillId="21" borderId="1" xfId="4" applyFont="1" applyFill="1" applyBorder="1" applyAlignment="1">
      <alignment horizontal="center" wrapText="1"/>
    </xf>
    <xf numFmtId="0" fontId="15" fillId="0" borderId="1" xfId="4" applyFont="1" applyBorder="1" applyAlignment="1">
      <alignment horizontal="center" wrapText="1"/>
    </xf>
    <xf numFmtId="0" fontId="4" fillId="22" borderId="1" xfId="4" applyFont="1" applyFill="1" applyBorder="1" applyAlignment="1">
      <alignment horizontal="center" wrapText="1"/>
    </xf>
    <xf numFmtId="0" fontId="4" fillId="23" borderId="1" xfId="4" applyFont="1" applyFill="1" applyBorder="1" applyAlignment="1">
      <alignment horizontal="center" wrapText="1"/>
    </xf>
    <xf numFmtId="0" fontId="4" fillId="24" borderId="1" xfId="4" applyFont="1" applyFill="1" applyBorder="1" applyAlignment="1">
      <alignment horizontal="center" wrapText="1"/>
    </xf>
    <xf numFmtId="0" fontId="4" fillId="25" borderId="1" xfId="4" applyFont="1" applyFill="1" applyBorder="1" applyAlignment="1">
      <alignment horizontal="center" wrapText="1"/>
    </xf>
    <xf numFmtId="0" fontId="16" fillId="16" borderId="1" xfId="4" applyFont="1" applyFill="1" applyBorder="1" applyAlignment="1">
      <alignment horizontal="center" wrapText="1"/>
    </xf>
    <xf numFmtId="0" fontId="4" fillId="26" borderId="1" xfId="4" applyFont="1" applyFill="1" applyBorder="1" applyAlignment="1">
      <alignment horizontal="center" wrapText="1"/>
    </xf>
    <xf numFmtId="0" fontId="4" fillId="27" borderId="1" xfId="4" applyFont="1" applyFill="1" applyBorder="1" applyAlignment="1">
      <alignment horizontal="center" wrapText="1"/>
    </xf>
    <xf numFmtId="0" fontId="16" fillId="2" borderId="1" xfId="4" applyFont="1" applyFill="1" applyBorder="1" applyAlignment="1">
      <alignment horizontal="center" wrapText="1"/>
    </xf>
    <xf numFmtId="0" fontId="16" fillId="0" borderId="1" xfId="4" applyFont="1" applyBorder="1" applyAlignment="1">
      <alignment horizontal="center" wrapText="1"/>
    </xf>
    <xf numFmtId="0" fontId="13" fillId="6" borderId="0" xfId="2" applyFont="1" applyFill="1" applyBorder="1" applyAlignment="1">
      <alignment horizontal="right" vertical="center" wrapText="1"/>
    </xf>
    <xf numFmtId="0" fontId="17" fillId="6" borderId="0" xfId="2" applyFont="1" applyFill="1"/>
    <xf numFmtId="0" fontId="14" fillId="6" borderId="0" xfId="2" applyFont="1" applyFill="1" applyBorder="1" applyAlignment="1">
      <alignment horizontal="center" vertical="center" wrapText="1"/>
    </xf>
    <xf numFmtId="3" fontId="17" fillId="6" borderId="0" xfId="2" applyNumberFormat="1" applyFont="1" applyFill="1"/>
    <xf numFmtId="0" fontId="14" fillId="6" borderId="0" xfId="2" applyFont="1" applyFill="1" applyAlignment="1">
      <alignment vertical="center"/>
    </xf>
    <xf numFmtId="0" fontId="14" fillId="6" borderId="0" xfId="2" applyFont="1" applyFill="1"/>
  </cellXfs>
  <cellStyles count="5">
    <cellStyle name="Обычный" xfId="0" builtinId="0"/>
    <cellStyle name="Обычный 2" xfId="2"/>
    <cellStyle name="Обычный 4" xfId="3"/>
    <cellStyle name="Обычный 5" xfId="4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Основные%20результаты%20работы%202011-2012%20квартал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Основные%20результаты%20работы%202011-2012%20квартал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S5"/>
  <sheetViews>
    <sheetView workbookViewId="0">
      <selection activeCell="G15" sqref="G15"/>
    </sheetView>
  </sheetViews>
  <sheetFormatPr defaultRowHeight="12.75" x14ac:dyDescent="0.2"/>
  <cols>
    <col min="1" max="23" width="9.140625" style="3" customWidth="1"/>
    <col min="24" max="16384" width="9.140625" style="3"/>
  </cols>
  <sheetData>
    <row r="1" spans="1:45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65.25" thickBot="1" x14ac:dyDescent="0.3">
      <c r="A3" s="4"/>
      <c r="B3" s="5" t="s">
        <v>1</v>
      </c>
      <c r="C3" s="5" t="s">
        <v>2</v>
      </c>
      <c r="D3" s="5" t="s">
        <v>3</v>
      </c>
      <c r="E3" s="5" t="s">
        <v>2</v>
      </c>
      <c r="F3" s="5" t="s">
        <v>4</v>
      </c>
      <c r="G3" s="5" t="s">
        <v>2</v>
      </c>
      <c r="H3" s="5" t="s">
        <v>5</v>
      </c>
      <c r="I3" s="5" t="s">
        <v>2</v>
      </c>
      <c r="J3" s="5" t="s">
        <v>6</v>
      </c>
      <c r="K3" s="5" t="s">
        <v>2</v>
      </c>
      <c r="L3" s="5" t="s">
        <v>7</v>
      </c>
      <c r="M3" s="5" t="s">
        <v>2</v>
      </c>
      <c r="N3" s="5" t="s">
        <v>8</v>
      </c>
      <c r="O3" s="5" t="s">
        <v>2</v>
      </c>
      <c r="P3" s="5" t="s">
        <v>9</v>
      </c>
      <c r="Q3" s="5" t="s">
        <v>2</v>
      </c>
      <c r="R3" s="5" t="s">
        <v>10</v>
      </c>
      <c r="S3" s="5" t="s">
        <v>2</v>
      </c>
      <c r="T3" s="5" t="s">
        <v>11</v>
      </c>
      <c r="U3" s="5" t="s">
        <v>2</v>
      </c>
      <c r="V3" s="5" t="s">
        <v>12</v>
      </c>
      <c r="W3" s="5" t="s">
        <v>2</v>
      </c>
      <c r="X3" s="5" t="s">
        <v>13</v>
      </c>
      <c r="Y3" s="5" t="s">
        <v>2</v>
      </c>
      <c r="Z3" s="5" t="s">
        <v>14</v>
      </c>
      <c r="AA3" s="5" t="s">
        <v>2</v>
      </c>
      <c r="AB3" s="5" t="s">
        <v>15</v>
      </c>
      <c r="AC3" s="5" t="s">
        <v>2</v>
      </c>
      <c r="AD3" s="5" t="s">
        <v>16</v>
      </c>
      <c r="AE3" s="5" t="s">
        <v>2</v>
      </c>
      <c r="AF3" s="5" t="s">
        <v>17</v>
      </c>
      <c r="AG3" s="5" t="s">
        <v>2</v>
      </c>
      <c r="AH3" s="5" t="s">
        <v>18</v>
      </c>
      <c r="AI3" s="5" t="s">
        <v>2</v>
      </c>
      <c r="AJ3" s="5" t="s">
        <v>19</v>
      </c>
      <c r="AK3" s="5" t="s">
        <v>2</v>
      </c>
      <c r="AL3" s="5" t="s">
        <v>20</v>
      </c>
      <c r="AM3" s="5" t="s">
        <v>2</v>
      </c>
      <c r="AN3" s="5" t="s">
        <v>21</v>
      </c>
      <c r="AO3" s="5" t="s">
        <v>2</v>
      </c>
      <c r="AP3" s="5" t="s">
        <v>22</v>
      </c>
      <c r="AQ3" s="5" t="s">
        <v>2</v>
      </c>
      <c r="AR3" s="5" t="s">
        <v>23</v>
      </c>
      <c r="AS3" s="5" t="s">
        <v>2</v>
      </c>
    </row>
    <row r="4" spans="1:45" ht="26.25" thickBot="1" x14ac:dyDescent="0.25">
      <c r="A4" s="6" t="s">
        <v>24</v>
      </c>
      <c r="B4" s="7">
        <v>13003</v>
      </c>
      <c r="C4" s="7">
        <v>10672</v>
      </c>
      <c r="D4" s="7">
        <v>1699</v>
      </c>
      <c r="E4" s="7">
        <v>1499</v>
      </c>
      <c r="F4" s="7">
        <v>1367</v>
      </c>
      <c r="G4" s="7">
        <v>1143</v>
      </c>
      <c r="H4" s="7">
        <v>1035</v>
      </c>
      <c r="I4" s="7">
        <v>1006</v>
      </c>
      <c r="J4" s="7">
        <v>914</v>
      </c>
      <c r="K4" s="7">
        <v>906</v>
      </c>
      <c r="L4" s="7">
        <v>2638</v>
      </c>
      <c r="M4" s="7">
        <v>2286</v>
      </c>
      <c r="N4" s="7">
        <v>1913</v>
      </c>
      <c r="O4" s="7">
        <v>1221</v>
      </c>
      <c r="P4" s="7">
        <v>386</v>
      </c>
      <c r="Q4" s="7">
        <v>303</v>
      </c>
      <c r="R4" s="7">
        <v>236</v>
      </c>
      <c r="S4" s="7">
        <v>155</v>
      </c>
      <c r="T4" s="7">
        <v>62</v>
      </c>
      <c r="U4" s="7">
        <v>43</v>
      </c>
      <c r="V4" s="7">
        <v>57</v>
      </c>
      <c r="W4" s="7">
        <v>37</v>
      </c>
      <c r="X4" s="7">
        <v>3634</v>
      </c>
      <c r="Y4" s="7">
        <v>3180</v>
      </c>
      <c r="Z4" s="7">
        <v>579</v>
      </c>
      <c r="AA4" s="7">
        <v>544</v>
      </c>
      <c r="AB4" s="7">
        <v>494</v>
      </c>
      <c r="AC4" s="7">
        <v>448</v>
      </c>
      <c r="AD4" s="7">
        <v>108</v>
      </c>
      <c r="AE4" s="7">
        <v>121</v>
      </c>
      <c r="AF4" s="7">
        <v>94</v>
      </c>
      <c r="AG4" s="7">
        <v>128</v>
      </c>
      <c r="AH4" s="7">
        <v>793</v>
      </c>
      <c r="AI4" s="7">
        <v>707</v>
      </c>
      <c r="AJ4" s="7">
        <v>427</v>
      </c>
      <c r="AK4" s="7">
        <v>344</v>
      </c>
      <c r="AL4" s="7">
        <v>27</v>
      </c>
      <c r="AM4" s="7">
        <v>44</v>
      </c>
      <c r="AN4" s="7">
        <v>73</v>
      </c>
      <c r="AO4" s="7">
        <v>52</v>
      </c>
      <c r="AP4" s="7">
        <v>8</v>
      </c>
      <c r="AQ4" s="7">
        <v>7</v>
      </c>
      <c r="AR4" s="7">
        <v>8</v>
      </c>
      <c r="AS4" s="7">
        <v>7</v>
      </c>
    </row>
    <row r="5" spans="1:4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EG34"/>
  <sheetViews>
    <sheetView view="pageBreakPreview" zoomScale="85" zoomScaleNormal="100" zoomScaleSheetLayoutView="85" workbookViewId="0">
      <selection activeCell="E26" sqref="E26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30" bestFit="1" customWidth="1"/>
    <col min="4" max="4" width="13" style="30" customWidth="1"/>
    <col min="5" max="5" width="17.28515625" style="3" customWidth="1"/>
    <col min="6" max="137" width="8.42578125" style="3" customWidth="1"/>
    <col min="138" max="16384" width="85.85546875" style="3"/>
  </cols>
  <sheetData>
    <row r="1" spans="1:137" ht="2.25" customHeight="1" thickBot="1" x14ac:dyDescent="0.25">
      <c r="A1" s="10" t="s">
        <v>24</v>
      </c>
      <c r="B1" s="11">
        <v>14397</v>
      </c>
      <c r="C1" s="11">
        <v>13259</v>
      </c>
      <c r="D1" s="11">
        <v>2066</v>
      </c>
      <c r="E1" s="11">
        <v>1961</v>
      </c>
      <c r="F1" s="11">
        <v>51</v>
      </c>
      <c r="G1" s="11">
        <v>12</v>
      </c>
      <c r="H1" s="11">
        <v>341</v>
      </c>
      <c r="I1" s="11">
        <v>325</v>
      </c>
      <c r="J1" s="11">
        <v>144</v>
      </c>
      <c r="K1" s="11">
        <v>107</v>
      </c>
      <c r="L1" s="11">
        <v>27</v>
      </c>
      <c r="M1" s="11">
        <v>22</v>
      </c>
      <c r="N1" s="11">
        <v>40</v>
      </c>
      <c r="O1" s="11">
        <v>13</v>
      </c>
      <c r="P1" s="11">
        <v>0</v>
      </c>
      <c r="Q1" s="11">
        <v>0</v>
      </c>
      <c r="R1" s="11">
        <v>0</v>
      </c>
      <c r="S1" s="11">
        <v>0</v>
      </c>
      <c r="T1" s="11">
        <v>2261</v>
      </c>
      <c r="U1" s="11">
        <v>2016</v>
      </c>
      <c r="V1" s="11">
        <v>251</v>
      </c>
      <c r="W1" s="11">
        <v>210</v>
      </c>
      <c r="X1" s="11">
        <v>216</v>
      </c>
      <c r="Y1" s="11">
        <v>186</v>
      </c>
      <c r="Z1" s="11">
        <v>288</v>
      </c>
      <c r="AA1" s="11">
        <v>259</v>
      </c>
      <c r="AB1" s="11">
        <v>301</v>
      </c>
      <c r="AC1" s="11">
        <v>260</v>
      </c>
      <c r="AD1" s="11">
        <v>468</v>
      </c>
      <c r="AE1" s="11">
        <v>403</v>
      </c>
      <c r="AF1" s="11">
        <v>286</v>
      </c>
      <c r="AG1" s="11">
        <v>288</v>
      </c>
      <c r="AH1" s="11">
        <v>44</v>
      </c>
      <c r="AI1" s="11">
        <v>42</v>
      </c>
      <c r="AJ1" s="11">
        <v>14</v>
      </c>
      <c r="AK1" s="11">
        <v>5</v>
      </c>
      <c r="AL1" s="11">
        <v>7</v>
      </c>
      <c r="AM1" s="11">
        <v>4</v>
      </c>
      <c r="AN1" s="11">
        <v>7</v>
      </c>
      <c r="AO1" s="11">
        <v>4</v>
      </c>
      <c r="AP1" s="11">
        <v>4270</v>
      </c>
      <c r="AQ1" s="11">
        <v>4219</v>
      </c>
      <c r="AR1" s="11">
        <v>2769</v>
      </c>
      <c r="AS1" s="11">
        <v>2819</v>
      </c>
      <c r="AT1" s="11">
        <v>1501</v>
      </c>
      <c r="AU1" s="11">
        <v>1400</v>
      </c>
      <c r="AV1" s="11">
        <v>657</v>
      </c>
      <c r="AW1" s="11">
        <v>586</v>
      </c>
      <c r="AX1" s="11">
        <v>633</v>
      </c>
      <c r="AY1" s="11">
        <v>574</v>
      </c>
      <c r="AZ1" s="11">
        <v>16</v>
      </c>
      <c r="BA1" s="11">
        <v>13</v>
      </c>
      <c r="BB1" s="11">
        <v>17</v>
      </c>
      <c r="BC1" s="11">
        <v>11</v>
      </c>
      <c r="BD1" s="11">
        <v>119</v>
      </c>
      <c r="BE1" s="11">
        <v>105</v>
      </c>
      <c r="BF1" s="11">
        <v>219</v>
      </c>
      <c r="BG1" s="11">
        <v>198</v>
      </c>
      <c r="BH1" s="11">
        <v>131</v>
      </c>
      <c r="BI1" s="11">
        <v>116</v>
      </c>
      <c r="BJ1" s="11">
        <v>41</v>
      </c>
      <c r="BK1" s="11">
        <v>93</v>
      </c>
      <c r="BL1" s="11">
        <v>1590</v>
      </c>
      <c r="BM1" s="11">
        <v>1671</v>
      </c>
      <c r="BN1" s="11">
        <v>207</v>
      </c>
      <c r="BO1" s="11">
        <v>187</v>
      </c>
      <c r="BP1" s="11">
        <v>8</v>
      </c>
      <c r="BQ1" s="11">
        <v>14</v>
      </c>
      <c r="BR1" s="11">
        <v>272</v>
      </c>
      <c r="BS1" s="11">
        <v>263</v>
      </c>
      <c r="BT1" s="11">
        <v>118</v>
      </c>
      <c r="BU1" s="11" t="s">
        <v>25</v>
      </c>
      <c r="BV1" s="11" t="s">
        <v>26</v>
      </c>
      <c r="BW1" s="11" t="s">
        <v>27</v>
      </c>
      <c r="BX1" s="11" t="s">
        <v>28</v>
      </c>
      <c r="BY1" s="11" t="s">
        <v>29</v>
      </c>
      <c r="BZ1" s="11" t="s">
        <v>30</v>
      </c>
      <c r="CA1" s="11" t="s">
        <v>31</v>
      </c>
      <c r="CB1" s="11" t="s">
        <v>32</v>
      </c>
      <c r="CC1" s="11" t="s">
        <v>33</v>
      </c>
      <c r="CD1" s="11" t="s">
        <v>34</v>
      </c>
      <c r="CE1" s="11" t="s">
        <v>35</v>
      </c>
      <c r="CF1" s="11" t="s">
        <v>36</v>
      </c>
      <c r="CG1" s="11" t="s">
        <v>37</v>
      </c>
      <c r="CH1" s="11" t="s">
        <v>38</v>
      </c>
      <c r="CI1" s="11" t="s">
        <v>39</v>
      </c>
      <c r="CJ1" s="11" t="s">
        <v>40</v>
      </c>
      <c r="CK1" s="11" t="s">
        <v>41</v>
      </c>
      <c r="CL1" s="11" t="s">
        <v>42</v>
      </c>
      <c r="CM1" s="11" t="s">
        <v>43</v>
      </c>
      <c r="CN1" s="11" t="s">
        <v>44</v>
      </c>
      <c r="CO1" s="11" t="s">
        <v>45</v>
      </c>
      <c r="CP1" s="11" t="s">
        <v>46</v>
      </c>
      <c r="CQ1" s="11" t="s">
        <v>47</v>
      </c>
      <c r="CR1" s="11" t="s">
        <v>48</v>
      </c>
      <c r="CS1" s="11" t="s">
        <v>49</v>
      </c>
      <c r="CT1" s="11" t="s">
        <v>50</v>
      </c>
      <c r="CU1" s="11" t="s">
        <v>51</v>
      </c>
      <c r="CV1" s="11" t="s">
        <v>52</v>
      </c>
      <c r="CW1" s="11" t="s">
        <v>53</v>
      </c>
      <c r="CX1" s="11" t="s">
        <v>54</v>
      </c>
      <c r="CY1" s="11" t="s">
        <v>55</v>
      </c>
      <c r="CZ1" s="11" t="s">
        <v>56</v>
      </c>
      <c r="DA1" s="11" t="s">
        <v>57</v>
      </c>
      <c r="DB1" s="11" t="s">
        <v>58</v>
      </c>
      <c r="DC1" s="11" t="s">
        <v>59</v>
      </c>
      <c r="DD1" s="11" t="s">
        <v>60</v>
      </c>
      <c r="DE1" s="11" t="s">
        <v>61</v>
      </c>
      <c r="DF1" s="11" t="s">
        <v>62</v>
      </c>
      <c r="DG1" s="11" t="s">
        <v>63</v>
      </c>
      <c r="DH1" s="11" t="s">
        <v>64</v>
      </c>
      <c r="DI1" s="11" t="s">
        <v>65</v>
      </c>
      <c r="DJ1" s="11" t="s">
        <v>66</v>
      </c>
      <c r="DK1" s="11" t="s">
        <v>67</v>
      </c>
      <c r="DL1" s="11" t="s">
        <v>68</v>
      </c>
      <c r="DM1" s="11" t="s">
        <v>69</v>
      </c>
      <c r="DN1" s="11" t="s">
        <v>70</v>
      </c>
      <c r="DO1" s="11" t="s">
        <v>71</v>
      </c>
      <c r="DP1" s="11" t="s">
        <v>72</v>
      </c>
      <c r="DQ1" s="11" t="s">
        <v>73</v>
      </c>
      <c r="DR1" s="11" t="s">
        <v>74</v>
      </c>
      <c r="DS1" s="11" t="s">
        <v>75</v>
      </c>
      <c r="DT1" s="11" t="s">
        <v>76</v>
      </c>
      <c r="DU1" s="11" t="s">
        <v>77</v>
      </c>
      <c r="DV1" s="11" t="s">
        <v>78</v>
      </c>
      <c r="DW1" s="11" t="s">
        <v>79</v>
      </c>
      <c r="DX1" s="11" t="s">
        <v>80</v>
      </c>
      <c r="DY1" s="11" t="s">
        <v>81</v>
      </c>
      <c r="DZ1" s="11" t="s">
        <v>82</v>
      </c>
      <c r="EA1" s="11" t="s">
        <v>83</v>
      </c>
      <c r="EB1" s="11" t="s">
        <v>84</v>
      </c>
      <c r="EC1" s="11" t="s">
        <v>85</v>
      </c>
      <c r="ED1" s="11" t="s">
        <v>86</v>
      </c>
      <c r="EE1" s="11" t="s">
        <v>87</v>
      </c>
      <c r="EF1" s="11" t="s">
        <v>88</v>
      </c>
      <c r="EG1" s="11" t="s">
        <v>89</v>
      </c>
    </row>
    <row r="2" spans="1:137" ht="16.5" hidden="1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</row>
    <row r="3" spans="1:137" ht="28.5" customHeight="1" x14ac:dyDescent="0.2">
      <c r="A3" s="14" t="s">
        <v>90</v>
      </c>
      <c r="B3" s="14"/>
      <c r="C3" s="14"/>
      <c r="D3" s="14"/>
      <c r="E3" s="14"/>
    </row>
    <row r="4" spans="1:137" ht="23.25" customHeight="1" x14ac:dyDescent="0.2">
      <c r="A4" s="14" t="str">
        <f>'Республика Алтай'!A1</f>
        <v>январь-май 2021</v>
      </c>
      <c r="B4" s="14"/>
      <c r="C4" s="14"/>
      <c r="D4" s="14"/>
      <c r="E4" s="14"/>
    </row>
    <row r="5" spans="1:137" ht="22.15" customHeight="1" x14ac:dyDescent="0.2">
      <c r="A5" s="14" t="str">
        <f>'Республика Алтай'!A4</f>
        <v>Республика Алтай</v>
      </c>
      <c r="B5" s="14"/>
      <c r="C5" s="14"/>
      <c r="D5" s="14"/>
      <c r="E5" s="14"/>
    </row>
    <row r="6" spans="1:137" ht="17.25" customHeight="1" x14ac:dyDescent="0.2">
      <c r="A6" s="15"/>
      <c r="B6" s="15"/>
      <c r="C6" s="15"/>
      <c r="D6" s="16"/>
      <c r="E6" s="15"/>
    </row>
    <row r="7" spans="1:137" ht="30.75" customHeight="1" x14ac:dyDescent="0.2">
      <c r="A7" s="17" t="s">
        <v>91</v>
      </c>
      <c r="B7" s="17"/>
      <c r="C7" s="17"/>
      <c r="D7" s="17"/>
      <c r="E7" s="17"/>
    </row>
    <row r="8" spans="1:137" ht="25.5" customHeight="1" x14ac:dyDescent="0.2">
      <c r="A8" s="18" t="s">
        <v>92</v>
      </c>
      <c r="B8" s="18"/>
      <c r="C8" s="19">
        <v>2021</v>
      </c>
      <c r="D8" s="19">
        <v>2020</v>
      </c>
      <c r="E8" s="20" t="s">
        <v>93</v>
      </c>
    </row>
    <row r="9" spans="1:137" ht="19.5" customHeight="1" x14ac:dyDescent="0.2">
      <c r="A9" s="21" t="s">
        <v>94</v>
      </c>
      <c r="B9" s="21"/>
      <c r="C9" s="22">
        <f>'Республика Алтай'!B4</f>
        <v>13003</v>
      </c>
      <c r="D9" s="22">
        <f>'Республика Алтай'!C4</f>
        <v>10672</v>
      </c>
      <c r="E9" s="23">
        <f t="shared" ref="E9:E14" si="0">C9*100/D9-100</f>
        <v>21.842203898050968</v>
      </c>
    </row>
    <row r="10" spans="1:137" ht="19.5" customHeight="1" x14ac:dyDescent="0.2">
      <c r="A10" s="21" t="s">
        <v>95</v>
      </c>
      <c r="B10" s="21"/>
      <c r="C10" s="22">
        <f>'Республика Алтай'!D4</f>
        <v>1699</v>
      </c>
      <c r="D10" s="22">
        <f>'Республика Алтай'!E4</f>
        <v>1499</v>
      </c>
      <c r="E10" s="23">
        <f t="shared" si="0"/>
        <v>13.342228152101399</v>
      </c>
    </row>
    <row r="11" spans="1:137" ht="33" customHeight="1" x14ac:dyDescent="0.2">
      <c r="A11" s="24" t="s">
        <v>96</v>
      </c>
      <c r="B11" s="24"/>
      <c r="C11" s="22">
        <f>'Республика Алтай'!F4</f>
        <v>1367</v>
      </c>
      <c r="D11" s="22">
        <f>'Республика Алтай'!G4</f>
        <v>1143</v>
      </c>
      <c r="E11" s="23">
        <f t="shared" si="0"/>
        <v>19.59755030621173</v>
      </c>
    </row>
    <row r="12" spans="1:137" ht="19.5" customHeight="1" x14ac:dyDescent="0.2">
      <c r="A12" s="24" t="s">
        <v>97</v>
      </c>
      <c r="B12" s="24"/>
      <c r="C12" s="22">
        <f>'Республика Алтай'!H4</f>
        <v>1035</v>
      </c>
      <c r="D12" s="22">
        <f>'Республика Алтай'!I4</f>
        <v>1006</v>
      </c>
      <c r="E12" s="23">
        <f t="shared" si="0"/>
        <v>2.8827037773359905</v>
      </c>
    </row>
    <row r="13" spans="1:137" ht="35.25" customHeight="1" x14ac:dyDescent="0.2">
      <c r="A13" s="24" t="s">
        <v>98</v>
      </c>
      <c r="B13" s="24"/>
      <c r="C13" s="22">
        <f>'Республика Алтай'!J4</f>
        <v>914</v>
      </c>
      <c r="D13" s="22">
        <f>'Республика Алтай'!K4</f>
        <v>906</v>
      </c>
      <c r="E13" s="23">
        <f t="shared" si="0"/>
        <v>0.88300220750551262</v>
      </c>
    </row>
    <row r="14" spans="1:137" ht="19.5" customHeight="1" x14ac:dyDescent="0.2">
      <c r="A14" s="24" t="s">
        <v>99</v>
      </c>
      <c r="B14" s="24"/>
      <c r="C14" s="22">
        <f>'Республика Алтай'!L4</f>
        <v>2638</v>
      </c>
      <c r="D14" s="22">
        <f>'Республика Алтай'!M4</f>
        <v>2286</v>
      </c>
      <c r="E14" s="23">
        <f t="shared" si="0"/>
        <v>15.39807524059492</v>
      </c>
    </row>
    <row r="15" spans="1:137" ht="19.5" customHeight="1" x14ac:dyDescent="0.2">
      <c r="A15" s="24" t="s">
        <v>100</v>
      </c>
      <c r="B15" s="24"/>
      <c r="C15" s="22">
        <f>'Республика Алтай'!N4</f>
        <v>1913</v>
      </c>
      <c r="D15" s="22">
        <f>'Республика Алтай'!O4</f>
        <v>1221</v>
      </c>
      <c r="E15" s="23">
        <f>C15*100/D15-100</f>
        <v>56.67485667485667</v>
      </c>
    </row>
    <row r="16" spans="1:137" ht="19.5" customHeight="1" x14ac:dyDescent="0.2">
      <c r="A16" s="25"/>
      <c r="B16" s="25" t="s">
        <v>101</v>
      </c>
      <c r="C16" s="26">
        <f>C15/C14*100</f>
        <v>72.517058377558755</v>
      </c>
      <c r="D16" s="26">
        <f>D15/D14*100</f>
        <v>53.412073490813647</v>
      </c>
      <c r="E16" s="27">
        <f>C16*100/D16-100</f>
        <v>35.769038043488365</v>
      </c>
    </row>
    <row r="17" spans="1:5" ht="34.5" customHeight="1" x14ac:dyDescent="0.2">
      <c r="A17" s="24" t="s">
        <v>102</v>
      </c>
      <c r="B17" s="24"/>
      <c r="C17" s="22">
        <f>'Республика Алтай'!P4</f>
        <v>386</v>
      </c>
      <c r="D17" s="22">
        <f>'Республика Алтай'!Q4</f>
        <v>303</v>
      </c>
      <c r="E17" s="23">
        <f t="shared" ref="E17:E19" si="1">C17*100/D17-100</f>
        <v>27.39273927392739</v>
      </c>
    </row>
    <row r="18" spans="1:5" ht="19.5" customHeight="1" x14ac:dyDescent="0.2">
      <c r="A18" s="24" t="s">
        <v>103</v>
      </c>
      <c r="B18" s="24"/>
      <c r="C18" s="22">
        <f>'Республика Алтай'!R4</f>
        <v>236</v>
      </c>
      <c r="D18" s="22">
        <f>'Республика Алтай'!S4</f>
        <v>155</v>
      </c>
      <c r="E18" s="23">
        <f t="shared" si="1"/>
        <v>52.258064516129025</v>
      </c>
    </row>
    <row r="19" spans="1:5" ht="51.75" customHeight="1" x14ac:dyDescent="0.2">
      <c r="A19" s="24" t="s">
        <v>104</v>
      </c>
      <c r="B19" s="24"/>
      <c r="C19" s="22">
        <f>'Республика Алтай'!T4</f>
        <v>62</v>
      </c>
      <c r="D19" s="22">
        <f>'Республика Алтай'!U4</f>
        <v>43</v>
      </c>
      <c r="E19" s="23">
        <f t="shared" si="1"/>
        <v>44.186046511627893</v>
      </c>
    </row>
    <row r="20" spans="1:5" ht="35.25" customHeight="1" x14ac:dyDescent="0.2">
      <c r="A20" s="24" t="s">
        <v>105</v>
      </c>
      <c r="B20" s="24"/>
      <c r="C20" s="22">
        <f>'Республика Алтай'!V4</f>
        <v>57</v>
      </c>
      <c r="D20" s="22">
        <f>'Республика Алтай'!W4</f>
        <v>37</v>
      </c>
      <c r="E20" s="23">
        <f>C20*100/D20-100</f>
        <v>54.054054054054063</v>
      </c>
    </row>
    <row r="21" spans="1:5" s="29" customFormat="1" ht="24.75" customHeight="1" x14ac:dyDescent="0.2">
      <c r="A21" s="28" t="s">
        <v>106</v>
      </c>
      <c r="B21" s="28"/>
      <c r="C21" s="28"/>
      <c r="D21" s="28"/>
      <c r="E21" s="28"/>
    </row>
    <row r="22" spans="1:5" ht="25.5" customHeight="1" x14ac:dyDescent="0.2">
      <c r="A22" s="18" t="s">
        <v>92</v>
      </c>
      <c r="B22" s="18"/>
      <c r="C22" s="19">
        <v>2021</v>
      </c>
      <c r="D22" s="19">
        <v>2020</v>
      </c>
      <c r="E22" s="20" t="s">
        <v>93</v>
      </c>
    </row>
    <row r="23" spans="1:5" s="29" customFormat="1" ht="17.25" customHeight="1" x14ac:dyDescent="0.2">
      <c r="A23" s="24" t="s">
        <v>94</v>
      </c>
      <c r="B23" s="24"/>
      <c r="C23" s="22">
        <f>'Республика Алтай'!X4</f>
        <v>3634</v>
      </c>
      <c r="D23" s="22">
        <f>'Республика Алтай'!Y4</f>
        <v>3180</v>
      </c>
      <c r="E23" s="23">
        <f>C23*100/D23-100</f>
        <v>14.276729559748432</v>
      </c>
    </row>
    <row r="24" spans="1:5" s="29" customFormat="1" ht="17.25" customHeight="1" x14ac:dyDescent="0.2">
      <c r="A24" s="24" t="s">
        <v>95</v>
      </c>
      <c r="B24" s="24"/>
      <c r="C24" s="22">
        <f>'Республика Алтай'!Z4</f>
        <v>579</v>
      </c>
      <c r="D24" s="22">
        <f>'Республика Алтай'!AA4</f>
        <v>544</v>
      </c>
      <c r="E24" s="23">
        <f t="shared" ref="E24:E29" si="2">C24*100/D24-100</f>
        <v>6.433823529411768</v>
      </c>
    </row>
    <row r="25" spans="1:5" s="29" customFormat="1" ht="34.5" customHeight="1" x14ac:dyDescent="0.2">
      <c r="A25" s="24" t="s">
        <v>96</v>
      </c>
      <c r="B25" s="24"/>
      <c r="C25" s="22">
        <f>'Республика Алтай'!AB4</f>
        <v>494</v>
      </c>
      <c r="D25" s="22">
        <f>'Республика Алтай'!AC4</f>
        <v>448</v>
      </c>
      <c r="E25" s="23">
        <f t="shared" si="2"/>
        <v>10.267857142857139</v>
      </c>
    </row>
    <row r="26" spans="1:5" s="29" customFormat="1" ht="17.25" customHeight="1" x14ac:dyDescent="0.2">
      <c r="A26" s="24" t="s">
        <v>97</v>
      </c>
      <c r="B26" s="24"/>
      <c r="C26" s="22">
        <f>'Республика Алтай'!AD4</f>
        <v>108</v>
      </c>
      <c r="D26" s="22">
        <f>'Республика Алтай'!AE4</f>
        <v>121</v>
      </c>
      <c r="E26" s="23">
        <f t="shared" si="2"/>
        <v>-10.743801652892557</v>
      </c>
    </row>
    <row r="27" spans="1:5" s="29" customFormat="1" ht="34.5" customHeight="1" x14ac:dyDescent="0.2">
      <c r="A27" s="24" t="s">
        <v>98</v>
      </c>
      <c r="B27" s="24"/>
      <c r="C27" s="22">
        <f>'Республика Алтай'!AF4</f>
        <v>94</v>
      </c>
      <c r="D27" s="22">
        <f>'Республика Алтай'!AG4</f>
        <v>128</v>
      </c>
      <c r="E27" s="23">
        <f t="shared" si="2"/>
        <v>-26.5625</v>
      </c>
    </row>
    <row r="28" spans="1:5" s="29" customFormat="1" ht="17.25" customHeight="1" x14ac:dyDescent="0.2">
      <c r="A28" s="24" t="s">
        <v>99</v>
      </c>
      <c r="B28" s="24"/>
      <c r="C28" s="22">
        <f>'Республика Алтай'!AH4</f>
        <v>793</v>
      </c>
      <c r="D28" s="22">
        <f>'Республика Алтай'!AI4</f>
        <v>707</v>
      </c>
      <c r="E28" s="23">
        <f t="shared" si="2"/>
        <v>12.164073550212166</v>
      </c>
    </row>
    <row r="29" spans="1:5" s="29" customFormat="1" ht="25.5" customHeight="1" x14ac:dyDescent="0.2">
      <c r="A29" s="24" t="s">
        <v>100</v>
      </c>
      <c r="B29" s="24"/>
      <c r="C29" s="22">
        <f>'Республика Алтай'!AJ4</f>
        <v>427</v>
      </c>
      <c r="D29" s="22">
        <f>'Республика Алтай'!AK4</f>
        <v>344</v>
      </c>
      <c r="E29" s="23">
        <f t="shared" si="2"/>
        <v>24.127906976744185</v>
      </c>
    </row>
    <row r="30" spans="1:5" ht="19.5" customHeight="1" x14ac:dyDescent="0.2">
      <c r="A30" s="25"/>
      <c r="B30" s="25" t="s">
        <v>101</v>
      </c>
      <c r="C30" s="26">
        <f>C29/C28*100</f>
        <v>53.846153846153847</v>
      </c>
      <c r="D30" s="26">
        <f>D29/D28*100</f>
        <v>48.656294200848656</v>
      </c>
      <c r="E30" s="27">
        <f>C30*100/D30-100</f>
        <v>10.666368515205733</v>
      </c>
    </row>
    <row r="31" spans="1:5" s="29" customFormat="1" ht="34.5" customHeight="1" x14ac:dyDescent="0.2">
      <c r="A31" s="24" t="s">
        <v>102</v>
      </c>
      <c r="B31" s="24"/>
      <c r="C31" s="22">
        <f>'Республика Алтай'!AL4</f>
        <v>27</v>
      </c>
      <c r="D31" s="22">
        <f>'Республика Алтай'!AM4</f>
        <v>44</v>
      </c>
      <c r="E31" s="23">
        <f t="shared" ref="E31:E33" si="3">C31*100/D31-100</f>
        <v>-38.636363636363633</v>
      </c>
    </row>
    <row r="32" spans="1:5" s="29" customFormat="1" ht="17.25" customHeight="1" x14ac:dyDescent="0.2">
      <c r="A32" s="24" t="s">
        <v>103</v>
      </c>
      <c r="B32" s="24"/>
      <c r="C32" s="22">
        <f>'Республика Алтай'!AN4</f>
        <v>73</v>
      </c>
      <c r="D32" s="22">
        <f>'Республика Алтай'!AO4</f>
        <v>52</v>
      </c>
      <c r="E32" s="23">
        <f t="shared" si="3"/>
        <v>40.384615384615387</v>
      </c>
    </row>
    <row r="33" spans="1:5" s="29" customFormat="1" ht="45" customHeight="1" x14ac:dyDescent="0.2">
      <c r="A33" s="24" t="s">
        <v>104</v>
      </c>
      <c r="B33" s="24"/>
      <c r="C33" s="22">
        <f>'Республика Алтай'!AP4</f>
        <v>8</v>
      </c>
      <c r="D33" s="22">
        <f>'Республика Алтай'!AQ4</f>
        <v>7</v>
      </c>
      <c r="E33" s="23">
        <f t="shared" si="3"/>
        <v>14.285714285714292</v>
      </c>
    </row>
    <row r="34" spans="1:5" s="29" customFormat="1" ht="17.25" customHeight="1" x14ac:dyDescent="0.2">
      <c r="A34" s="24" t="s">
        <v>105</v>
      </c>
      <c r="B34" s="24"/>
      <c r="C34" s="22">
        <f>'Республика Алтай'!AR4</f>
        <v>8</v>
      </c>
      <c r="D34" s="22">
        <f>'Республика Алтай'!AS4</f>
        <v>7</v>
      </c>
      <c r="E34" s="23">
        <f>C34*100/D34-100</f>
        <v>14.285714285714292</v>
      </c>
    </row>
  </sheetData>
  <mergeCells count="29">
    <mergeCell ref="A29:B29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E21"/>
    <mergeCell ref="A22:B22"/>
    <mergeCell ref="A10:B10"/>
    <mergeCell ref="A11:B11"/>
    <mergeCell ref="A12:B12"/>
    <mergeCell ref="A13:B13"/>
    <mergeCell ref="A14:B14"/>
    <mergeCell ref="A15:B15"/>
    <mergeCell ref="A3:E3"/>
    <mergeCell ref="A4:E4"/>
    <mergeCell ref="A5:E5"/>
    <mergeCell ref="A7:E7"/>
    <mergeCell ref="A8:B8"/>
    <mergeCell ref="A9:B9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W5"/>
  <sheetViews>
    <sheetView workbookViewId="0">
      <selection activeCell="I13" sqref="I13"/>
    </sheetView>
  </sheetViews>
  <sheetFormatPr defaultRowHeight="12.75" x14ac:dyDescent="0.2"/>
  <cols>
    <col min="1" max="16384" width="9.140625" style="3"/>
  </cols>
  <sheetData>
    <row r="1" spans="1:23" ht="1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65.25" thickBot="1" x14ac:dyDescent="0.3">
      <c r="A3" s="33"/>
      <c r="B3" s="34" t="s">
        <v>107</v>
      </c>
      <c r="C3" s="34" t="s">
        <v>2</v>
      </c>
      <c r="D3" s="34" t="s">
        <v>108</v>
      </c>
      <c r="E3" s="34" t="s">
        <v>2</v>
      </c>
      <c r="F3" s="34" t="s">
        <v>109</v>
      </c>
      <c r="G3" s="34" t="s">
        <v>2</v>
      </c>
      <c r="H3" s="34" t="s">
        <v>110</v>
      </c>
      <c r="I3" s="34" t="s">
        <v>2</v>
      </c>
      <c r="J3" s="34" t="s">
        <v>111</v>
      </c>
      <c r="K3" s="34" t="s">
        <v>2</v>
      </c>
      <c r="L3" s="34" t="s">
        <v>112</v>
      </c>
      <c r="M3" s="34" t="s">
        <v>2</v>
      </c>
      <c r="N3" s="34" t="s">
        <v>113</v>
      </c>
      <c r="O3" s="34" t="s">
        <v>2</v>
      </c>
      <c r="P3" s="34" t="s">
        <v>114</v>
      </c>
      <c r="Q3" s="34" t="s">
        <v>2</v>
      </c>
      <c r="R3" s="34" t="s">
        <v>115</v>
      </c>
      <c r="S3" s="34" t="s">
        <v>2</v>
      </c>
      <c r="T3" s="34" t="s">
        <v>116</v>
      </c>
      <c r="U3" s="34" t="s">
        <v>2</v>
      </c>
      <c r="V3" s="34" t="s">
        <v>117</v>
      </c>
      <c r="W3" s="34" t="s">
        <v>2</v>
      </c>
    </row>
    <row r="4" spans="1:23" ht="26.25" thickBot="1" x14ac:dyDescent="0.25">
      <c r="A4" s="35" t="s">
        <v>24</v>
      </c>
      <c r="B4" s="36">
        <v>1478</v>
      </c>
      <c r="C4" s="36">
        <v>1209</v>
      </c>
      <c r="D4" s="36">
        <v>77</v>
      </c>
      <c r="E4" s="36">
        <v>81</v>
      </c>
      <c r="F4" s="36">
        <v>63</v>
      </c>
      <c r="G4" s="36">
        <v>42</v>
      </c>
      <c r="H4" s="36">
        <v>141</v>
      </c>
      <c r="I4" s="36">
        <v>104</v>
      </c>
      <c r="J4" s="36">
        <v>133</v>
      </c>
      <c r="K4" s="36">
        <v>84</v>
      </c>
      <c r="L4" s="36">
        <v>403</v>
      </c>
      <c r="M4" s="36">
        <v>350</v>
      </c>
      <c r="N4" s="36">
        <v>251</v>
      </c>
      <c r="O4" s="36">
        <v>119</v>
      </c>
      <c r="P4" s="36">
        <v>50</v>
      </c>
      <c r="Q4" s="36">
        <v>43</v>
      </c>
      <c r="R4" s="36">
        <v>44</v>
      </c>
      <c r="S4" s="36">
        <v>23</v>
      </c>
      <c r="T4" s="36">
        <v>11</v>
      </c>
      <c r="U4" s="36">
        <v>22</v>
      </c>
      <c r="V4" s="36">
        <v>12</v>
      </c>
      <c r="W4" s="36">
        <v>17</v>
      </c>
    </row>
    <row r="5" spans="1:23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15"/>
  <sheetViews>
    <sheetView view="pageBreakPreview" zoomScale="85" zoomScaleNormal="100" zoomScaleSheetLayoutView="85" workbookViewId="0">
      <selection activeCell="C42" sqref="C42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30" bestFit="1" customWidth="1"/>
    <col min="4" max="4" width="13" style="30" customWidth="1"/>
    <col min="5" max="5" width="12.28515625" style="3" bestFit="1" customWidth="1"/>
    <col min="6" max="209" width="8.42578125" style="3" customWidth="1"/>
    <col min="210" max="16384" width="85.85546875" style="3"/>
  </cols>
  <sheetData>
    <row r="1" spans="1:5" s="29" customFormat="1" ht="17.25" customHeight="1" x14ac:dyDescent="0.2">
      <c r="A1" s="39" t="str">
        <f>'Республика Алтай (2)'!A1</f>
        <v>январь-май 2021</v>
      </c>
      <c r="B1" s="39"/>
      <c r="C1" s="39"/>
      <c r="D1" s="39"/>
      <c r="E1" s="39"/>
    </row>
    <row r="2" spans="1:5" ht="22.5" customHeight="1" x14ac:dyDescent="0.2">
      <c r="A2" s="40" t="s">
        <v>118</v>
      </c>
      <c r="B2" s="40"/>
      <c r="C2" s="40"/>
      <c r="D2" s="40"/>
      <c r="E2" s="40"/>
    </row>
    <row r="3" spans="1:5" ht="25.5" customHeight="1" x14ac:dyDescent="0.2">
      <c r="A3" s="18" t="s">
        <v>92</v>
      </c>
      <c r="B3" s="18"/>
      <c r="C3" s="19">
        <v>2021</v>
      </c>
      <c r="D3" s="19">
        <v>2020</v>
      </c>
      <c r="E3" s="20" t="s">
        <v>93</v>
      </c>
    </row>
    <row r="4" spans="1:5" ht="18.75" customHeight="1" x14ac:dyDescent="0.2">
      <c r="A4" s="24" t="s">
        <v>94</v>
      </c>
      <c r="B4" s="24"/>
      <c r="C4" s="22">
        <f>'Республика Алтай (2)'!B4</f>
        <v>1478</v>
      </c>
      <c r="D4" s="22">
        <f>'Республика Алтай (2)'!C4</f>
        <v>1209</v>
      </c>
      <c r="E4" s="23">
        <f t="shared" ref="E4:E15" si="0">C4*100/D4-100</f>
        <v>22.249793217535156</v>
      </c>
    </row>
    <row r="5" spans="1:5" ht="18.75" customHeight="1" x14ac:dyDescent="0.2">
      <c r="A5" s="24" t="s">
        <v>95</v>
      </c>
      <c r="B5" s="24"/>
      <c r="C5" s="22">
        <f>'Республика Алтай (2)'!D4</f>
        <v>77</v>
      </c>
      <c r="D5" s="22">
        <f>'Республика Алтай (2)'!E4</f>
        <v>81</v>
      </c>
      <c r="E5" s="23">
        <f t="shared" si="0"/>
        <v>-4.9382716049382651</v>
      </c>
    </row>
    <row r="6" spans="1:5" ht="36.75" customHeight="1" x14ac:dyDescent="0.2">
      <c r="A6" s="24" t="s">
        <v>96</v>
      </c>
      <c r="B6" s="24"/>
      <c r="C6" s="22">
        <f>'Республика Алтай (2)'!F4</f>
        <v>63</v>
      </c>
      <c r="D6" s="22">
        <f>'Республика Алтай (2)'!G4</f>
        <v>42</v>
      </c>
      <c r="E6" s="23">
        <f t="shared" si="0"/>
        <v>50</v>
      </c>
    </row>
    <row r="7" spans="1:5" ht="18.75" customHeight="1" x14ac:dyDescent="0.2">
      <c r="A7" s="24" t="s">
        <v>97</v>
      </c>
      <c r="B7" s="24"/>
      <c r="C7" s="22">
        <f>'Республика Алтай (2)'!H4</f>
        <v>141</v>
      </c>
      <c r="D7" s="22">
        <f>'Республика Алтай (2)'!I4</f>
        <v>104</v>
      </c>
      <c r="E7" s="23">
        <f t="shared" si="0"/>
        <v>35.576923076923066</v>
      </c>
    </row>
    <row r="8" spans="1:5" ht="38.25" customHeight="1" x14ac:dyDescent="0.2">
      <c r="A8" s="24" t="s">
        <v>98</v>
      </c>
      <c r="B8" s="24"/>
      <c r="C8" s="22">
        <f>'Республика Алтай (2)'!J4</f>
        <v>133</v>
      </c>
      <c r="D8" s="22">
        <f>'Республика Алтай (2)'!K4</f>
        <v>84</v>
      </c>
      <c r="E8" s="23">
        <f t="shared" si="0"/>
        <v>58.333333333333343</v>
      </c>
    </row>
    <row r="9" spans="1:5" ht="18.75" customHeight="1" x14ac:dyDescent="0.2">
      <c r="A9" s="24" t="s">
        <v>99</v>
      </c>
      <c r="B9" s="24"/>
      <c r="C9" s="22">
        <f>'Республика Алтай (2)'!L4</f>
        <v>403</v>
      </c>
      <c r="D9" s="22">
        <f>'Республика Алтай (2)'!M4</f>
        <v>350</v>
      </c>
      <c r="E9" s="23">
        <f t="shared" si="0"/>
        <v>15.142857142857139</v>
      </c>
    </row>
    <row r="10" spans="1:5" ht="18.75" customHeight="1" x14ac:dyDescent="0.2">
      <c r="A10" s="24" t="s">
        <v>100</v>
      </c>
      <c r="B10" s="24"/>
      <c r="C10" s="22">
        <f>'Республика Алтай (2)'!N4</f>
        <v>251</v>
      </c>
      <c r="D10" s="22">
        <f>'Республика Алтай (2)'!O4</f>
        <v>119</v>
      </c>
      <c r="E10" s="23">
        <f t="shared" si="0"/>
        <v>110.92436974789916</v>
      </c>
    </row>
    <row r="11" spans="1:5" ht="19.5" customHeight="1" x14ac:dyDescent="0.2">
      <c r="A11" s="25"/>
      <c r="B11" s="25" t="s">
        <v>101</v>
      </c>
      <c r="C11" s="26">
        <f>C10/C9*100</f>
        <v>62.282878411910673</v>
      </c>
      <c r="D11" s="26">
        <f>D10/D9*100</f>
        <v>34</v>
      </c>
      <c r="E11" s="27">
        <f>C11*100/D11-100</f>
        <v>83.184936505619618</v>
      </c>
    </row>
    <row r="12" spans="1:5" ht="34.5" customHeight="1" x14ac:dyDescent="0.2">
      <c r="A12" s="24" t="s">
        <v>102</v>
      </c>
      <c r="B12" s="24"/>
      <c r="C12" s="22">
        <f>'Республика Алтай (2)'!P4</f>
        <v>50</v>
      </c>
      <c r="D12" s="22">
        <f>'Республика Алтай (2)'!Q4</f>
        <v>43</v>
      </c>
      <c r="E12" s="23">
        <f t="shared" si="0"/>
        <v>16.279069767441854</v>
      </c>
    </row>
    <row r="13" spans="1:5" ht="18.75" customHeight="1" x14ac:dyDescent="0.2">
      <c r="A13" s="24" t="s">
        <v>103</v>
      </c>
      <c r="B13" s="24"/>
      <c r="C13" s="22">
        <f>'Республика Алтай (2)'!R4</f>
        <v>44</v>
      </c>
      <c r="D13" s="22">
        <f>'Республика Алтай (2)'!S4</f>
        <v>23</v>
      </c>
      <c r="E13" s="23">
        <f t="shared" si="0"/>
        <v>91.304347826086968</v>
      </c>
    </row>
    <row r="14" spans="1:5" ht="48.75" customHeight="1" x14ac:dyDescent="0.2">
      <c r="A14" s="24" t="s">
        <v>104</v>
      </c>
      <c r="B14" s="24"/>
      <c r="C14" s="22">
        <f>'Республика Алтай (2)'!T4</f>
        <v>11</v>
      </c>
      <c r="D14" s="22">
        <f>'Республика Алтай (2)'!U4</f>
        <v>22</v>
      </c>
      <c r="E14" s="23">
        <f t="shared" si="0"/>
        <v>-50</v>
      </c>
    </row>
    <row r="15" spans="1:5" ht="18" customHeight="1" x14ac:dyDescent="0.2">
      <c r="A15" s="24" t="s">
        <v>105</v>
      </c>
      <c r="B15" s="24"/>
      <c r="C15" s="22">
        <f>'Республика Алтай (2)'!V4</f>
        <v>12</v>
      </c>
      <c r="D15" s="22">
        <f>'Республика Алтай (2)'!W4</f>
        <v>17</v>
      </c>
      <c r="E15" s="23">
        <f t="shared" si="0"/>
        <v>-29.411764705882348</v>
      </c>
    </row>
  </sheetData>
  <mergeCells count="14">
    <mergeCell ref="A14:B14"/>
    <mergeCell ref="A15:B15"/>
    <mergeCell ref="A7:B7"/>
    <mergeCell ref="A8:B8"/>
    <mergeCell ref="A9:B9"/>
    <mergeCell ref="A10:B10"/>
    <mergeCell ref="A12:B12"/>
    <mergeCell ref="A13:B13"/>
    <mergeCell ref="A1:E1"/>
    <mergeCell ref="A2:E2"/>
    <mergeCell ref="A3:B3"/>
    <mergeCell ref="A4:B4"/>
    <mergeCell ref="A5:B5"/>
    <mergeCell ref="A6:B6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BO5"/>
  <sheetViews>
    <sheetView workbookViewId="0">
      <selection activeCell="AT4" sqref="AT4"/>
    </sheetView>
  </sheetViews>
  <sheetFormatPr defaultColWidth="3.85546875" defaultRowHeight="12.75" x14ac:dyDescent="0.2"/>
  <cols>
    <col min="1" max="1" width="10.140625" style="3" customWidth="1"/>
    <col min="2" max="16384" width="3.85546875" style="3"/>
  </cols>
  <sheetData>
    <row r="1" spans="1:67" ht="1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</row>
    <row r="2" spans="1:67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</row>
    <row r="3" spans="1:67" ht="177.75" customHeight="1" thickBot="1" x14ac:dyDescent="0.3">
      <c r="A3" s="33"/>
      <c r="B3" s="41" t="s">
        <v>119</v>
      </c>
      <c r="C3" s="34" t="s">
        <v>2</v>
      </c>
      <c r="D3" s="41" t="s">
        <v>120</v>
      </c>
      <c r="E3" s="34" t="s">
        <v>2</v>
      </c>
      <c r="F3" s="41" t="s">
        <v>121</v>
      </c>
      <c r="G3" s="34" t="s">
        <v>2</v>
      </c>
      <c r="H3" s="41" t="s">
        <v>122</v>
      </c>
      <c r="I3" s="34" t="s">
        <v>2</v>
      </c>
      <c r="J3" s="41" t="s">
        <v>123</v>
      </c>
      <c r="K3" s="34" t="s">
        <v>2</v>
      </c>
      <c r="L3" s="41" t="s">
        <v>124</v>
      </c>
      <c r="M3" s="34" t="s">
        <v>2</v>
      </c>
      <c r="N3" s="41" t="s">
        <v>125</v>
      </c>
      <c r="O3" s="34" t="s">
        <v>2</v>
      </c>
      <c r="P3" s="41" t="s">
        <v>126</v>
      </c>
      <c r="Q3" s="34" t="s">
        <v>2</v>
      </c>
      <c r="R3" s="41" t="s">
        <v>127</v>
      </c>
      <c r="S3" s="34" t="s">
        <v>2</v>
      </c>
      <c r="T3" s="41" t="s">
        <v>128</v>
      </c>
      <c r="U3" s="34" t="s">
        <v>2</v>
      </c>
      <c r="V3" s="41" t="s">
        <v>129</v>
      </c>
      <c r="W3" s="34" t="s">
        <v>2</v>
      </c>
      <c r="X3" s="42" t="s">
        <v>130</v>
      </c>
      <c r="Y3" s="34" t="s">
        <v>2</v>
      </c>
      <c r="Z3" s="42" t="s">
        <v>131</v>
      </c>
      <c r="AA3" s="34" t="s">
        <v>2</v>
      </c>
      <c r="AB3" s="42" t="s">
        <v>132</v>
      </c>
      <c r="AC3" s="34" t="s">
        <v>2</v>
      </c>
      <c r="AD3" s="42" t="s">
        <v>133</v>
      </c>
      <c r="AE3" s="34" t="s">
        <v>2</v>
      </c>
      <c r="AF3" s="42" t="s">
        <v>134</v>
      </c>
      <c r="AG3" s="34" t="s">
        <v>2</v>
      </c>
      <c r="AH3" s="42" t="s">
        <v>135</v>
      </c>
      <c r="AI3" s="34" t="s">
        <v>2</v>
      </c>
      <c r="AJ3" s="42" t="s">
        <v>136</v>
      </c>
      <c r="AK3" s="34" t="s">
        <v>2</v>
      </c>
      <c r="AL3" s="42" t="s">
        <v>137</v>
      </c>
      <c r="AM3" s="34" t="s">
        <v>2</v>
      </c>
      <c r="AN3" s="42" t="s">
        <v>138</v>
      </c>
      <c r="AO3" s="34" t="s">
        <v>2</v>
      </c>
      <c r="AP3" s="42" t="s">
        <v>139</v>
      </c>
      <c r="AQ3" s="34" t="s">
        <v>2</v>
      </c>
      <c r="AR3" s="42" t="s">
        <v>140</v>
      </c>
      <c r="AS3" s="34" t="s">
        <v>2</v>
      </c>
      <c r="AT3" s="43" t="s">
        <v>141</v>
      </c>
      <c r="AU3" s="34" t="s">
        <v>2</v>
      </c>
      <c r="AV3" s="43" t="s">
        <v>142</v>
      </c>
      <c r="AW3" s="34" t="s">
        <v>2</v>
      </c>
      <c r="AX3" s="43" t="s">
        <v>143</v>
      </c>
      <c r="AY3" s="34" t="s">
        <v>2</v>
      </c>
      <c r="AZ3" s="43" t="s">
        <v>144</v>
      </c>
      <c r="BA3" s="34" t="s">
        <v>2</v>
      </c>
      <c r="BB3" s="43" t="s">
        <v>145</v>
      </c>
      <c r="BC3" s="34" t="s">
        <v>2</v>
      </c>
      <c r="BD3" s="43" t="s">
        <v>146</v>
      </c>
      <c r="BE3" s="34" t="s">
        <v>2</v>
      </c>
      <c r="BF3" s="43" t="s">
        <v>147</v>
      </c>
      <c r="BG3" s="34" t="s">
        <v>2</v>
      </c>
      <c r="BH3" s="43" t="s">
        <v>148</v>
      </c>
      <c r="BI3" s="34" t="s">
        <v>2</v>
      </c>
      <c r="BJ3" s="43" t="s">
        <v>149</v>
      </c>
      <c r="BK3" s="34" t="s">
        <v>2</v>
      </c>
      <c r="BL3" s="43" t="s">
        <v>150</v>
      </c>
      <c r="BM3" s="34" t="s">
        <v>2</v>
      </c>
      <c r="BN3" s="43" t="s">
        <v>151</v>
      </c>
      <c r="BO3" s="34" t="s">
        <v>2</v>
      </c>
    </row>
    <row r="4" spans="1:67" ht="26.25" thickBot="1" x14ac:dyDescent="0.25">
      <c r="A4" s="35" t="s">
        <v>24</v>
      </c>
      <c r="B4" s="36">
        <v>6868</v>
      </c>
      <c r="C4" s="36">
        <v>5536</v>
      </c>
      <c r="D4" s="36">
        <v>876</v>
      </c>
      <c r="E4" s="36">
        <v>716</v>
      </c>
      <c r="F4" s="36">
        <v>683</v>
      </c>
      <c r="G4" s="36">
        <v>514</v>
      </c>
      <c r="H4" s="36">
        <v>731</v>
      </c>
      <c r="I4" s="36">
        <v>756</v>
      </c>
      <c r="J4" s="36">
        <v>668</v>
      </c>
      <c r="K4" s="36">
        <v>681</v>
      </c>
      <c r="L4" s="36">
        <v>1258</v>
      </c>
      <c r="M4" s="36">
        <v>1047</v>
      </c>
      <c r="N4" s="36">
        <v>979</v>
      </c>
      <c r="O4" s="36">
        <v>589</v>
      </c>
      <c r="P4" s="36">
        <v>285</v>
      </c>
      <c r="Q4" s="36">
        <v>183</v>
      </c>
      <c r="R4" s="36">
        <v>114</v>
      </c>
      <c r="S4" s="36">
        <v>79</v>
      </c>
      <c r="T4" s="36">
        <v>11</v>
      </c>
      <c r="U4" s="36">
        <v>8</v>
      </c>
      <c r="V4" s="36">
        <v>11</v>
      </c>
      <c r="W4" s="36">
        <v>7</v>
      </c>
      <c r="X4" s="36">
        <v>526</v>
      </c>
      <c r="Y4" s="36">
        <v>377</v>
      </c>
      <c r="Z4" s="36">
        <v>122</v>
      </c>
      <c r="AA4" s="36">
        <v>42</v>
      </c>
      <c r="AB4" s="36">
        <v>74</v>
      </c>
      <c r="AC4" s="36">
        <v>37</v>
      </c>
      <c r="AD4" s="36">
        <v>114</v>
      </c>
      <c r="AE4" s="36">
        <v>130</v>
      </c>
      <c r="AF4" s="36">
        <v>161</v>
      </c>
      <c r="AG4" s="36">
        <v>127</v>
      </c>
      <c r="AH4" s="36">
        <v>79</v>
      </c>
      <c r="AI4" s="36">
        <v>68</v>
      </c>
      <c r="AJ4" s="36">
        <v>46</v>
      </c>
      <c r="AK4" s="36">
        <v>23</v>
      </c>
      <c r="AL4" s="36">
        <v>24</v>
      </c>
      <c r="AM4" s="36">
        <v>16</v>
      </c>
      <c r="AN4" s="36">
        <v>13</v>
      </c>
      <c r="AO4" s="36">
        <v>6</v>
      </c>
      <c r="AP4" s="36">
        <v>0</v>
      </c>
      <c r="AQ4" s="36">
        <v>0</v>
      </c>
      <c r="AR4" s="36">
        <v>0</v>
      </c>
      <c r="AS4" s="36">
        <v>0</v>
      </c>
      <c r="AT4" s="36">
        <v>1137</v>
      </c>
      <c r="AU4" s="36">
        <v>1030</v>
      </c>
      <c r="AV4" s="36">
        <v>58</v>
      </c>
      <c r="AW4" s="36">
        <v>30</v>
      </c>
      <c r="AX4" s="36">
        <v>55</v>
      </c>
      <c r="AY4" s="36">
        <v>35</v>
      </c>
      <c r="AZ4" s="36">
        <v>93</v>
      </c>
      <c r="BA4" s="36">
        <v>100</v>
      </c>
      <c r="BB4" s="36">
        <v>69</v>
      </c>
      <c r="BC4" s="36">
        <v>53</v>
      </c>
      <c r="BD4" s="36">
        <v>448</v>
      </c>
      <c r="BE4" s="36">
        <v>380</v>
      </c>
      <c r="BF4" s="36">
        <v>237</v>
      </c>
      <c r="BG4" s="36">
        <v>159</v>
      </c>
      <c r="BH4" s="36">
        <v>54</v>
      </c>
      <c r="BI4" s="36">
        <v>62</v>
      </c>
      <c r="BJ4" s="36">
        <v>51</v>
      </c>
      <c r="BK4" s="36">
        <v>46</v>
      </c>
      <c r="BL4" s="36">
        <v>1</v>
      </c>
      <c r="BM4" s="36">
        <v>0</v>
      </c>
      <c r="BN4" s="36">
        <v>1</v>
      </c>
      <c r="BO4" s="36">
        <v>0</v>
      </c>
    </row>
    <row r="5" spans="1:67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43"/>
  <sheetViews>
    <sheetView view="pageBreakPreview" zoomScale="85" zoomScaleNormal="100" zoomScaleSheetLayoutView="85" workbookViewId="0">
      <selection activeCell="D17" sqref="D17"/>
    </sheetView>
  </sheetViews>
  <sheetFormatPr defaultColWidth="85.85546875" defaultRowHeight="12.75" x14ac:dyDescent="0.2"/>
  <cols>
    <col min="1" max="1" width="44.5703125" style="3" customWidth="1"/>
    <col min="2" max="2" width="17.28515625" style="3" customWidth="1"/>
    <col min="3" max="3" width="12.28515625" style="30" bestFit="1" customWidth="1"/>
    <col min="4" max="4" width="13" style="30" customWidth="1"/>
    <col min="5" max="5" width="12.28515625" style="3" bestFit="1" customWidth="1"/>
    <col min="6" max="273" width="8.42578125" style="3" customWidth="1"/>
    <col min="274" max="16384" width="85.85546875" style="3"/>
  </cols>
  <sheetData>
    <row r="1" spans="1:5" ht="19.5" customHeight="1" x14ac:dyDescent="0.2">
      <c r="A1" s="39" t="str">
        <f>'Республика Алтай (3)'!A1</f>
        <v>январь-май 2021</v>
      </c>
      <c r="B1" s="39"/>
      <c r="C1" s="39"/>
      <c r="D1" s="39"/>
      <c r="E1" s="39"/>
    </row>
    <row r="2" spans="1:5" ht="21" customHeight="1" x14ac:dyDescent="0.2">
      <c r="A2" s="44" t="s">
        <v>152</v>
      </c>
      <c r="B2" s="44"/>
      <c r="C2" s="44"/>
      <c r="D2" s="44"/>
      <c r="E2" s="44"/>
    </row>
    <row r="3" spans="1:5" ht="21" customHeight="1" x14ac:dyDescent="0.2">
      <c r="A3" s="18" t="s">
        <v>92</v>
      </c>
      <c r="B3" s="18"/>
      <c r="C3" s="19">
        <v>2021</v>
      </c>
      <c r="D3" s="19">
        <v>2020</v>
      </c>
      <c r="E3" s="20" t="s">
        <v>93</v>
      </c>
    </row>
    <row r="4" spans="1:5" ht="19.5" customHeight="1" x14ac:dyDescent="0.2">
      <c r="A4" s="24" t="s">
        <v>94</v>
      </c>
      <c r="B4" s="24"/>
      <c r="C4" s="22">
        <f>'Республика Алтай (3)'!B4</f>
        <v>6868</v>
      </c>
      <c r="D4" s="22">
        <f>'Республика Алтай (3)'!C4</f>
        <v>5536</v>
      </c>
      <c r="E4" s="23">
        <f t="shared" ref="E4:E10" si="0">C4*100/D4-100</f>
        <v>24.060693641618499</v>
      </c>
    </row>
    <row r="5" spans="1:5" ht="19.5" customHeight="1" x14ac:dyDescent="0.2">
      <c r="A5" s="24" t="s">
        <v>95</v>
      </c>
      <c r="B5" s="24"/>
      <c r="C5" s="22">
        <f>'Республика Алтай (3)'!D4</f>
        <v>876</v>
      </c>
      <c r="D5" s="22">
        <f>'Республика Алтай (3)'!E4</f>
        <v>716</v>
      </c>
      <c r="E5" s="23">
        <f t="shared" si="0"/>
        <v>22.346368715083798</v>
      </c>
    </row>
    <row r="6" spans="1:5" ht="33.75" customHeight="1" x14ac:dyDescent="0.2">
      <c r="A6" s="24" t="s">
        <v>96</v>
      </c>
      <c r="B6" s="24"/>
      <c r="C6" s="22">
        <f>'Республика Алтай (3)'!F4</f>
        <v>683</v>
      </c>
      <c r="D6" s="22">
        <f>'Республика Алтай (3)'!G4</f>
        <v>514</v>
      </c>
      <c r="E6" s="23">
        <f t="shared" si="0"/>
        <v>32.879377431906619</v>
      </c>
    </row>
    <row r="7" spans="1:5" ht="19.5" customHeight="1" x14ac:dyDescent="0.2">
      <c r="A7" s="24" t="s">
        <v>97</v>
      </c>
      <c r="B7" s="24"/>
      <c r="C7" s="22">
        <f>'Республика Алтай (3)'!H4</f>
        <v>731</v>
      </c>
      <c r="D7" s="22">
        <f>'Республика Алтай (3)'!I4</f>
        <v>756</v>
      </c>
      <c r="E7" s="23">
        <f t="shared" si="0"/>
        <v>-3.3068783068783034</v>
      </c>
    </row>
    <row r="8" spans="1:5" ht="35.25" customHeight="1" x14ac:dyDescent="0.2">
      <c r="A8" s="24" t="s">
        <v>98</v>
      </c>
      <c r="B8" s="24"/>
      <c r="C8" s="22">
        <f>'Республика Алтай (3)'!J4</f>
        <v>668</v>
      </c>
      <c r="D8" s="22">
        <f>'Республика Алтай (3)'!K4</f>
        <v>681</v>
      </c>
      <c r="E8" s="23">
        <f t="shared" si="0"/>
        <v>-1.9089574155653395</v>
      </c>
    </row>
    <row r="9" spans="1:5" ht="19.5" customHeight="1" x14ac:dyDescent="0.2">
      <c r="A9" s="24" t="s">
        <v>99</v>
      </c>
      <c r="B9" s="24"/>
      <c r="C9" s="22">
        <f>'Республика Алтай (3)'!L4</f>
        <v>1258</v>
      </c>
      <c r="D9" s="22">
        <f>'Республика Алтай (3)'!M4</f>
        <v>1047</v>
      </c>
      <c r="E9" s="23">
        <f t="shared" si="0"/>
        <v>20.152817574021014</v>
      </c>
    </row>
    <row r="10" spans="1:5" ht="19.5" customHeight="1" x14ac:dyDescent="0.2">
      <c r="A10" s="24" t="s">
        <v>100</v>
      </c>
      <c r="B10" s="24"/>
      <c r="C10" s="22">
        <f>'Республика Алтай (3)'!N4</f>
        <v>979</v>
      </c>
      <c r="D10" s="22">
        <f>'Республика Алтай (3)'!O4</f>
        <v>589</v>
      </c>
      <c r="E10" s="23">
        <f t="shared" si="0"/>
        <v>66.21392190152801</v>
      </c>
    </row>
    <row r="11" spans="1:5" ht="19.5" customHeight="1" x14ac:dyDescent="0.2">
      <c r="A11" s="25"/>
      <c r="B11" s="25" t="s">
        <v>101</v>
      </c>
      <c r="C11" s="26">
        <f>C10/C9*100</f>
        <v>77.82193958664547</v>
      </c>
      <c r="D11" s="26">
        <f>D10/D9*100</f>
        <v>56.255969436485195</v>
      </c>
      <c r="E11" s="27">
        <f>C11*100/D11-100</f>
        <v>38.335434205802727</v>
      </c>
    </row>
    <row r="12" spans="1:5" ht="32.25" customHeight="1" x14ac:dyDescent="0.2">
      <c r="A12" s="24" t="s">
        <v>102</v>
      </c>
      <c r="B12" s="24"/>
      <c r="C12" s="22">
        <f>'Республика Алтай (3)'!P4</f>
        <v>285</v>
      </c>
      <c r="D12" s="22">
        <f>'Республика Алтай (3)'!Q4</f>
        <v>183</v>
      </c>
      <c r="E12" s="23">
        <f t="shared" ref="E12:E15" si="1">C12*100/D12-100</f>
        <v>55.73770491803279</v>
      </c>
    </row>
    <row r="13" spans="1:5" ht="19.5" customHeight="1" x14ac:dyDescent="0.2">
      <c r="A13" s="24" t="s">
        <v>103</v>
      </c>
      <c r="B13" s="24"/>
      <c r="C13" s="22">
        <f>'Республика Алтай (3)'!R4</f>
        <v>114</v>
      </c>
      <c r="D13" s="22">
        <f>'Республика Алтай (3)'!S4</f>
        <v>79</v>
      </c>
      <c r="E13" s="23">
        <f t="shared" si="1"/>
        <v>44.303797468354418</v>
      </c>
    </row>
    <row r="14" spans="1:5" ht="48" customHeight="1" x14ac:dyDescent="0.2">
      <c r="A14" s="24" t="s">
        <v>104</v>
      </c>
      <c r="B14" s="24"/>
      <c r="C14" s="22">
        <f>'Республика Алтай (3)'!T4</f>
        <v>11</v>
      </c>
      <c r="D14" s="22">
        <f>'Республика Алтай (3)'!U4</f>
        <v>8</v>
      </c>
      <c r="E14" s="23">
        <f t="shared" si="1"/>
        <v>37.5</v>
      </c>
    </row>
    <row r="15" spans="1:5" ht="19.5" customHeight="1" x14ac:dyDescent="0.2">
      <c r="A15" s="24" t="s">
        <v>105</v>
      </c>
      <c r="B15" s="24"/>
      <c r="C15" s="22">
        <f>'Республика Алтай (3)'!V4</f>
        <v>11</v>
      </c>
      <c r="D15" s="22">
        <f>'Республика Алтай (3)'!W4</f>
        <v>7</v>
      </c>
      <c r="E15" s="23">
        <f t="shared" si="1"/>
        <v>57.142857142857139</v>
      </c>
    </row>
    <row r="16" spans="1:5" ht="15.75" x14ac:dyDescent="0.2">
      <c r="A16" s="28" t="s">
        <v>153</v>
      </c>
      <c r="B16" s="28"/>
      <c r="C16" s="28"/>
      <c r="D16" s="28"/>
      <c r="E16" s="28"/>
    </row>
    <row r="17" spans="1:5" ht="25.5" customHeight="1" x14ac:dyDescent="0.2">
      <c r="A17" s="18" t="s">
        <v>92</v>
      </c>
      <c r="B17" s="18"/>
      <c r="C17" s="19">
        <v>2021</v>
      </c>
      <c r="D17" s="19">
        <v>2020</v>
      </c>
      <c r="E17" s="20" t="s">
        <v>93</v>
      </c>
    </row>
    <row r="18" spans="1:5" ht="20.25" x14ac:dyDescent="0.2">
      <c r="A18" s="24" t="s">
        <v>94</v>
      </c>
      <c r="B18" s="24"/>
      <c r="C18" s="22">
        <f>'Республика Алтай (3)'!X4</f>
        <v>526</v>
      </c>
      <c r="D18" s="22">
        <f>'Республика Алтай (3)'!Y4</f>
        <v>377</v>
      </c>
      <c r="E18" s="23">
        <f t="shared" ref="E18:E24" si="2">C18*100/D18-100</f>
        <v>39.522546419098148</v>
      </c>
    </row>
    <row r="19" spans="1:5" ht="20.25" x14ac:dyDescent="0.2">
      <c r="A19" s="24" t="s">
        <v>95</v>
      </c>
      <c r="B19" s="24"/>
      <c r="C19" s="22">
        <f>'Республика Алтай (3)'!Z4</f>
        <v>122</v>
      </c>
      <c r="D19" s="22">
        <f>'Республика Алтай (3)'!AA4</f>
        <v>42</v>
      </c>
      <c r="E19" s="23">
        <f t="shared" si="2"/>
        <v>190.47619047619048</v>
      </c>
    </row>
    <row r="20" spans="1:5" ht="33.75" customHeight="1" x14ac:dyDescent="0.2">
      <c r="A20" s="24" t="s">
        <v>96</v>
      </c>
      <c r="B20" s="24"/>
      <c r="C20" s="22">
        <f>'Республика Алтай (3)'!AB4</f>
        <v>74</v>
      </c>
      <c r="D20" s="22">
        <f>'Республика Алтай (3)'!AC4</f>
        <v>37</v>
      </c>
      <c r="E20" s="23">
        <f t="shared" si="2"/>
        <v>100</v>
      </c>
    </row>
    <row r="21" spans="1:5" ht="20.25" x14ac:dyDescent="0.2">
      <c r="A21" s="24" t="s">
        <v>97</v>
      </c>
      <c r="B21" s="24"/>
      <c r="C21" s="22">
        <f>'Республика Алтай (3)'!AD4</f>
        <v>114</v>
      </c>
      <c r="D21" s="22">
        <f>'Республика Алтай (3)'!AE4</f>
        <v>130</v>
      </c>
      <c r="E21" s="23">
        <f t="shared" si="2"/>
        <v>-12.307692307692307</v>
      </c>
    </row>
    <row r="22" spans="1:5" ht="32.25" customHeight="1" x14ac:dyDescent="0.2">
      <c r="A22" s="24" t="s">
        <v>98</v>
      </c>
      <c r="B22" s="24"/>
      <c r="C22" s="22">
        <f>'Республика Алтай (3)'!AF4</f>
        <v>161</v>
      </c>
      <c r="D22" s="22">
        <f>'Республика Алтай (3)'!AG4</f>
        <v>127</v>
      </c>
      <c r="E22" s="23">
        <f t="shared" si="2"/>
        <v>26.771653543307082</v>
      </c>
    </row>
    <row r="23" spans="1:5" ht="20.25" x14ac:dyDescent="0.2">
      <c r="A23" s="24" t="s">
        <v>99</v>
      </c>
      <c r="B23" s="24"/>
      <c r="C23" s="22">
        <f>'Республика Алтай (3)'!AH4</f>
        <v>79</v>
      </c>
      <c r="D23" s="22">
        <f>'Республика Алтай (3)'!AI4</f>
        <v>68</v>
      </c>
      <c r="E23" s="23">
        <f t="shared" si="2"/>
        <v>16.17647058823529</v>
      </c>
    </row>
    <row r="24" spans="1:5" ht="20.25" x14ac:dyDescent="0.2">
      <c r="A24" s="24" t="s">
        <v>100</v>
      </c>
      <c r="B24" s="24"/>
      <c r="C24" s="22">
        <f>'Республика Алтай (3)'!AJ4</f>
        <v>46</v>
      </c>
      <c r="D24" s="22">
        <f>'Республика Алтай (3)'!AK4</f>
        <v>23</v>
      </c>
      <c r="E24" s="23">
        <f t="shared" si="2"/>
        <v>100</v>
      </c>
    </row>
    <row r="25" spans="1:5" ht="19.5" customHeight="1" x14ac:dyDescent="0.2">
      <c r="A25" s="25"/>
      <c r="B25" s="25" t="s">
        <v>101</v>
      </c>
      <c r="C25" s="26">
        <f>C24/C23*100</f>
        <v>58.22784810126582</v>
      </c>
      <c r="D25" s="26">
        <f>D24/D23*100</f>
        <v>33.82352941176471</v>
      </c>
      <c r="E25" s="27">
        <f>C25*100/D25-100</f>
        <v>72.151898734177166</v>
      </c>
    </row>
    <row r="26" spans="1:5" ht="34.5" customHeight="1" x14ac:dyDescent="0.2">
      <c r="A26" s="24" t="s">
        <v>102</v>
      </c>
      <c r="B26" s="24"/>
      <c r="C26" s="22">
        <f>'Республика Алтай (3)'!AL4</f>
        <v>24</v>
      </c>
      <c r="D26" s="22">
        <f>'Республика Алтай (3)'!AM4</f>
        <v>16</v>
      </c>
      <c r="E26" s="23">
        <f t="shared" ref="E26:E27" si="3">C26*100/D26-100</f>
        <v>50</v>
      </c>
    </row>
    <row r="27" spans="1:5" ht="20.25" x14ac:dyDescent="0.2">
      <c r="A27" s="24" t="s">
        <v>103</v>
      </c>
      <c r="B27" s="24"/>
      <c r="C27" s="22">
        <f>'Республика Алтай (3)'!AN4</f>
        <v>13</v>
      </c>
      <c r="D27" s="22">
        <f>'Республика Алтай (3)'!AO4</f>
        <v>6</v>
      </c>
      <c r="E27" s="23">
        <f t="shared" si="3"/>
        <v>116.66666666666666</v>
      </c>
    </row>
    <row r="28" spans="1:5" ht="30.75" customHeight="1" x14ac:dyDescent="0.2">
      <c r="A28" s="24" t="s">
        <v>104</v>
      </c>
      <c r="B28" s="24"/>
      <c r="C28" s="22">
        <f>'Республика Алтай (3)'!AP4</f>
        <v>0</v>
      </c>
      <c r="D28" s="22">
        <f>'Республика Алтай (3)'!AQ4</f>
        <v>0</v>
      </c>
      <c r="E28" s="23" t="s">
        <v>154</v>
      </c>
    </row>
    <row r="29" spans="1:5" ht="20.25" x14ac:dyDescent="0.2">
      <c r="A29" s="24" t="s">
        <v>105</v>
      </c>
      <c r="B29" s="24"/>
      <c r="C29" s="22">
        <f>'Республика Алтай (3)'!AR4</f>
        <v>0</v>
      </c>
      <c r="D29" s="22">
        <f>'Республика Алтай (3)'!AS4</f>
        <v>0</v>
      </c>
      <c r="E29" s="23" t="s">
        <v>154</v>
      </c>
    </row>
    <row r="30" spans="1:5" ht="15.75" x14ac:dyDescent="0.2">
      <c r="A30" s="28" t="s">
        <v>155</v>
      </c>
      <c r="B30" s="28"/>
      <c r="C30" s="28"/>
      <c r="D30" s="28"/>
      <c r="E30" s="28"/>
    </row>
    <row r="31" spans="1:5" ht="15.75" x14ac:dyDescent="0.2">
      <c r="A31" s="18" t="s">
        <v>92</v>
      </c>
      <c r="B31" s="18"/>
      <c r="C31" s="19">
        <v>2021</v>
      </c>
      <c r="D31" s="19">
        <v>2020</v>
      </c>
      <c r="E31" s="20" t="s">
        <v>93</v>
      </c>
    </row>
    <row r="32" spans="1:5" ht="20.25" x14ac:dyDescent="0.2">
      <c r="A32" s="24" t="s">
        <v>94</v>
      </c>
      <c r="B32" s="24"/>
      <c r="C32" s="22">
        <f>'Республика Алтай (3)'!AT4</f>
        <v>1137</v>
      </c>
      <c r="D32" s="22">
        <f>'Республика Алтай (3)'!AU4</f>
        <v>1030</v>
      </c>
      <c r="E32" s="23">
        <f t="shared" ref="E32:E38" si="4">C32*100/D32-100</f>
        <v>10.388349514563103</v>
      </c>
    </row>
    <row r="33" spans="1:5" ht="20.25" x14ac:dyDescent="0.2">
      <c r="A33" s="24" t="s">
        <v>95</v>
      </c>
      <c r="B33" s="24"/>
      <c r="C33" s="22">
        <f>'Республика Алтай (3)'!AV4</f>
        <v>58</v>
      </c>
      <c r="D33" s="22">
        <f>'Республика Алтай (3)'!AW4</f>
        <v>30</v>
      </c>
      <c r="E33" s="23">
        <f t="shared" si="4"/>
        <v>93.333333333333343</v>
      </c>
    </row>
    <row r="34" spans="1:5" ht="30" customHeight="1" x14ac:dyDescent="0.2">
      <c r="A34" s="24" t="s">
        <v>96</v>
      </c>
      <c r="B34" s="24"/>
      <c r="C34" s="22">
        <f>'Республика Алтай (3)'!AX4</f>
        <v>55</v>
      </c>
      <c r="D34" s="22">
        <f>'Республика Алтай (3)'!AY4</f>
        <v>35</v>
      </c>
      <c r="E34" s="23">
        <f t="shared" si="4"/>
        <v>57.142857142857139</v>
      </c>
    </row>
    <row r="35" spans="1:5" ht="20.25" x14ac:dyDescent="0.2">
      <c r="A35" s="24" t="s">
        <v>97</v>
      </c>
      <c r="B35" s="24"/>
      <c r="C35" s="22">
        <f>'Республика Алтай (3)'!AZ4</f>
        <v>93</v>
      </c>
      <c r="D35" s="22">
        <f>'Республика Алтай (3)'!BA4</f>
        <v>100</v>
      </c>
      <c r="E35" s="23">
        <f t="shared" si="4"/>
        <v>-7</v>
      </c>
    </row>
    <row r="36" spans="1:5" ht="33.75" customHeight="1" x14ac:dyDescent="0.2">
      <c r="A36" s="24" t="s">
        <v>98</v>
      </c>
      <c r="B36" s="24"/>
      <c r="C36" s="22">
        <f>'Республика Алтай (3)'!BB4</f>
        <v>69</v>
      </c>
      <c r="D36" s="22">
        <f>'Республика Алтай (3)'!BC4</f>
        <v>53</v>
      </c>
      <c r="E36" s="23">
        <f t="shared" si="4"/>
        <v>30.188679245283026</v>
      </c>
    </row>
    <row r="37" spans="1:5" ht="20.25" x14ac:dyDescent="0.2">
      <c r="A37" s="24" t="s">
        <v>99</v>
      </c>
      <c r="B37" s="24"/>
      <c r="C37" s="22">
        <f>'Республика Алтай (3)'!BD4</f>
        <v>448</v>
      </c>
      <c r="D37" s="22">
        <f>'Республика Алтай (3)'!BE4</f>
        <v>380</v>
      </c>
      <c r="E37" s="23">
        <f t="shared" si="4"/>
        <v>17.89473684210526</v>
      </c>
    </row>
    <row r="38" spans="1:5" ht="20.25" x14ac:dyDescent="0.2">
      <c r="A38" s="24" t="s">
        <v>100</v>
      </c>
      <c r="B38" s="24"/>
      <c r="C38" s="22">
        <f>'Республика Алтай (3)'!BF4</f>
        <v>237</v>
      </c>
      <c r="D38" s="22">
        <f>'Республика Алтай (3)'!BG4</f>
        <v>159</v>
      </c>
      <c r="E38" s="23">
        <f t="shared" si="4"/>
        <v>49.056603773584897</v>
      </c>
    </row>
    <row r="39" spans="1:5" ht="19.5" customHeight="1" x14ac:dyDescent="0.2">
      <c r="A39" s="25"/>
      <c r="B39" s="25" t="s">
        <v>101</v>
      </c>
      <c r="C39" s="26">
        <f>C38/C37*100</f>
        <v>52.901785714285708</v>
      </c>
      <c r="D39" s="26">
        <f>D38/D37*100</f>
        <v>41.842105263157897</v>
      </c>
      <c r="E39" s="27">
        <f>C39*100/D39-100</f>
        <v>26.431940700808596</v>
      </c>
    </row>
    <row r="40" spans="1:5" ht="32.25" customHeight="1" x14ac:dyDescent="0.2">
      <c r="A40" s="24" t="s">
        <v>102</v>
      </c>
      <c r="B40" s="24"/>
      <c r="C40" s="22">
        <f>'Республика Алтай (3)'!BH4</f>
        <v>54</v>
      </c>
      <c r="D40" s="22">
        <f>'Республика Алтай (3)'!BI4</f>
        <v>62</v>
      </c>
      <c r="E40" s="23">
        <f t="shared" ref="E40:E41" si="5">C40*100/D40-100</f>
        <v>-12.903225806451616</v>
      </c>
    </row>
    <row r="41" spans="1:5" ht="20.25" x14ac:dyDescent="0.2">
      <c r="A41" s="24" t="s">
        <v>103</v>
      </c>
      <c r="B41" s="24"/>
      <c r="C41" s="22">
        <f>'Республика Алтай (3)'!BJ4</f>
        <v>51</v>
      </c>
      <c r="D41" s="22">
        <f>'Республика Алтай (3)'!BK4</f>
        <v>46</v>
      </c>
      <c r="E41" s="23">
        <f t="shared" si="5"/>
        <v>10.869565217391298</v>
      </c>
    </row>
    <row r="42" spans="1:5" ht="34.5" customHeight="1" x14ac:dyDescent="0.2">
      <c r="A42" s="24" t="s">
        <v>104</v>
      </c>
      <c r="B42" s="24"/>
      <c r="C42" s="22">
        <f>'Республика Алтай (3)'!BL4</f>
        <v>1</v>
      </c>
      <c r="D42" s="22">
        <f>'Республика Алтай (3)'!BM4</f>
        <v>0</v>
      </c>
      <c r="E42" s="23" t="s">
        <v>154</v>
      </c>
    </row>
    <row r="43" spans="1:5" ht="20.25" x14ac:dyDescent="0.2">
      <c r="A43" s="24" t="s">
        <v>105</v>
      </c>
      <c r="B43" s="24"/>
      <c r="C43" s="22">
        <f>'Республика Алтай (3)'!BN4</f>
        <v>1</v>
      </c>
      <c r="D43" s="22">
        <f>'Республика Алтай (3)'!BO4</f>
        <v>0</v>
      </c>
      <c r="E43" s="23" t="s">
        <v>154</v>
      </c>
    </row>
  </sheetData>
  <mergeCells count="40">
    <mergeCell ref="A40:B40"/>
    <mergeCell ref="A41:B41"/>
    <mergeCell ref="A42:B42"/>
    <mergeCell ref="A43:B43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E30"/>
    <mergeCell ref="A31:B31"/>
    <mergeCell ref="A32:B32"/>
    <mergeCell ref="A20:B20"/>
    <mergeCell ref="A21:B21"/>
    <mergeCell ref="A22:B22"/>
    <mergeCell ref="A23:B23"/>
    <mergeCell ref="A24:B24"/>
    <mergeCell ref="A26:B26"/>
    <mergeCell ref="A14:B14"/>
    <mergeCell ref="A15:B15"/>
    <mergeCell ref="A16:E16"/>
    <mergeCell ref="A17:B17"/>
    <mergeCell ref="A18:B18"/>
    <mergeCell ref="A19:B19"/>
    <mergeCell ref="A7:B7"/>
    <mergeCell ref="A8:B8"/>
    <mergeCell ref="A9:B9"/>
    <mergeCell ref="A10:B10"/>
    <mergeCell ref="A12:B12"/>
    <mergeCell ref="A13:B13"/>
    <mergeCell ref="A1:E1"/>
    <mergeCell ref="A2:E2"/>
    <mergeCell ref="A3:B3"/>
    <mergeCell ref="A4:B4"/>
    <mergeCell ref="A5:B5"/>
    <mergeCell ref="A6:B6"/>
  </mergeCells>
  <pageMargins left="0.59055118110236227" right="0.31496062992125984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S5"/>
  <sheetViews>
    <sheetView workbookViewId="0">
      <selection activeCell="D3" sqref="D3:W3"/>
    </sheetView>
  </sheetViews>
  <sheetFormatPr defaultColWidth="5.5703125" defaultRowHeight="12.75" x14ac:dyDescent="0.2"/>
  <cols>
    <col min="1" max="16384" width="5.5703125" style="3"/>
  </cols>
  <sheetData>
    <row r="1" spans="1:45" ht="1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ht="141.75" customHeight="1" thickBot="1" x14ac:dyDescent="0.3">
      <c r="A3" s="33"/>
      <c r="B3" s="42" t="s">
        <v>156</v>
      </c>
      <c r="C3" s="45" t="s">
        <v>2</v>
      </c>
      <c r="D3" s="42" t="s">
        <v>157</v>
      </c>
      <c r="E3" s="45" t="s">
        <v>2</v>
      </c>
      <c r="F3" s="42" t="s">
        <v>158</v>
      </c>
      <c r="G3" s="45" t="s">
        <v>2</v>
      </c>
      <c r="H3" s="42" t="s">
        <v>159</v>
      </c>
      <c r="I3" s="45" t="s">
        <v>2</v>
      </c>
      <c r="J3" s="42" t="s">
        <v>160</v>
      </c>
      <c r="K3" s="45" t="s">
        <v>2</v>
      </c>
      <c r="L3" s="42" t="s">
        <v>161</v>
      </c>
      <c r="M3" s="45" t="s">
        <v>2</v>
      </c>
      <c r="N3" s="42" t="s">
        <v>162</v>
      </c>
      <c r="O3" s="45" t="s">
        <v>2</v>
      </c>
      <c r="P3" s="42" t="s">
        <v>163</v>
      </c>
      <c r="Q3" s="45" t="s">
        <v>2</v>
      </c>
      <c r="R3" s="42" t="s">
        <v>164</v>
      </c>
      <c r="S3" s="45" t="s">
        <v>2</v>
      </c>
      <c r="T3" s="42" t="s">
        <v>165</v>
      </c>
      <c r="U3" s="45" t="s">
        <v>2</v>
      </c>
      <c r="V3" s="42" t="s">
        <v>166</v>
      </c>
      <c r="W3" s="45" t="s">
        <v>2</v>
      </c>
      <c r="X3" s="43" t="s">
        <v>167</v>
      </c>
      <c r="Y3" s="46" t="s">
        <v>2</v>
      </c>
      <c r="Z3" s="43" t="s">
        <v>168</v>
      </c>
      <c r="AA3" s="46" t="s">
        <v>2</v>
      </c>
      <c r="AB3" s="43" t="s">
        <v>169</v>
      </c>
      <c r="AC3" s="46" t="s">
        <v>2</v>
      </c>
      <c r="AD3" s="43" t="s">
        <v>170</v>
      </c>
      <c r="AE3" s="46" t="s">
        <v>2</v>
      </c>
      <c r="AF3" s="43" t="s">
        <v>171</v>
      </c>
      <c r="AG3" s="46" t="s">
        <v>2</v>
      </c>
      <c r="AH3" s="43" t="s">
        <v>172</v>
      </c>
      <c r="AI3" s="46" t="s">
        <v>2</v>
      </c>
      <c r="AJ3" s="43" t="s">
        <v>173</v>
      </c>
      <c r="AK3" s="46" t="s">
        <v>2</v>
      </c>
      <c r="AL3" s="43" t="s">
        <v>174</v>
      </c>
      <c r="AM3" s="46" t="s">
        <v>2</v>
      </c>
      <c r="AN3" s="43" t="s">
        <v>175</v>
      </c>
      <c r="AO3" s="46" t="s">
        <v>2</v>
      </c>
      <c r="AP3" s="43" t="s">
        <v>176</v>
      </c>
      <c r="AQ3" s="46" t="s">
        <v>2</v>
      </c>
      <c r="AR3" s="43" t="s">
        <v>177</v>
      </c>
      <c r="AS3" s="46" t="s">
        <v>2</v>
      </c>
    </row>
    <row r="4" spans="1:45" ht="64.5" thickBot="1" x14ac:dyDescent="0.25">
      <c r="A4" s="35" t="s">
        <v>24</v>
      </c>
      <c r="B4" s="47">
        <v>1555</v>
      </c>
      <c r="C4" s="47">
        <v>1075</v>
      </c>
      <c r="D4" s="47">
        <v>221</v>
      </c>
      <c r="E4" s="47">
        <v>202</v>
      </c>
      <c r="F4" s="47">
        <v>154</v>
      </c>
      <c r="G4" s="47">
        <v>178</v>
      </c>
      <c r="H4" s="47">
        <v>18</v>
      </c>
      <c r="I4" s="47">
        <v>17</v>
      </c>
      <c r="J4" s="47">
        <v>38</v>
      </c>
      <c r="K4" s="47">
        <v>35</v>
      </c>
      <c r="L4" s="47">
        <v>313</v>
      </c>
      <c r="M4" s="47">
        <v>258</v>
      </c>
      <c r="N4" s="47">
        <v>148</v>
      </c>
      <c r="O4" s="47">
        <v>103</v>
      </c>
      <c r="P4" s="47">
        <v>25</v>
      </c>
      <c r="Q4" s="47">
        <v>16</v>
      </c>
      <c r="R4" s="47">
        <v>43</v>
      </c>
      <c r="S4" s="47">
        <v>38</v>
      </c>
      <c r="T4" s="47">
        <v>1</v>
      </c>
      <c r="U4" s="47">
        <v>0</v>
      </c>
      <c r="V4" s="47">
        <v>2</v>
      </c>
      <c r="W4" s="47">
        <v>0</v>
      </c>
      <c r="X4" s="47">
        <v>2152</v>
      </c>
      <c r="Y4" s="47">
        <v>1836</v>
      </c>
      <c r="Z4" s="47">
        <v>199</v>
      </c>
      <c r="AA4" s="47">
        <v>208</v>
      </c>
      <c r="AB4" s="47">
        <v>161</v>
      </c>
      <c r="AC4" s="47">
        <v>144</v>
      </c>
      <c r="AD4" s="47">
        <v>247</v>
      </c>
      <c r="AE4" s="47">
        <v>206</v>
      </c>
      <c r="AF4" s="47">
        <v>227</v>
      </c>
      <c r="AG4" s="47">
        <v>190</v>
      </c>
      <c r="AH4" s="47">
        <v>450</v>
      </c>
      <c r="AI4" s="47">
        <v>379</v>
      </c>
      <c r="AJ4" s="47">
        <v>428</v>
      </c>
      <c r="AK4" s="47">
        <v>249</v>
      </c>
      <c r="AL4" s="47">
        <v>34</v>
      </c>
      <c r="AM4" s="47">
        <v>27</v>
      </c>
      <c r="AN4" s="47">
        <v>20</v>
      </c>
      <c r="AO4" s="47">
        <v>11</v>
      </c>
      <c r="AP4" s="47">
        <v>7</v>
      </c>
      <c r="AQ4" s="47">
        <v>5</v>
      </c>
      <c r="AR4" s="47">
        <v>7</v>
      </c>
      <c r="AS4" s="47">
        <v>5</v>
      </c>
    </row>
    <row r="5" spans="1:45" x14ac:dyDescent="0.2">
      <c r="A5" s="3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E30"/>
  <sheetViews>
    <sheetView view="pageBreakPreview" zoomScale="85" zoomScaleNormal="100" zoomScaleSheetLayoutView="85" workbookViewId="0">
      <selection activeCell="E15" sqref="E15"/>
    </sheetView>
  </sheetViews>
  <sheetFormatPr defaultColWidth="85.85546875" defaultRowHeight="12.75" x14ac:dyDescent="0.2"/>
  <cols>
    <col min="1" max="1" width="44.5703125" style="3" customWidth="1"/>
    <col min="2" max="2" width="17.7109375" style="3" customWidth="1"/>
    <col min="3" max="3" width="12.28515625" style="30" bestFit="1" customWidth="1"/>
    <col min="4" max="4" width="13" style="30" customWidth="1"/>
    <col min="5" max="5" width="12.28515625" style="3" bestFit="1" customWidth="1"/>
    <col min="6" max="208" width="8.42578125" style="3" customWidth="1"/>
    <col min="209" max="16384" width="85.85546875" style="3"/>
  </cols>
  <sheetData>
    <row r="1" spans="1:5" ht="15.75" x14ac:dyDescent="0.2">
      <c r="A1" s="49" t="str">
        <f>'Республика Алтай (4)'!A1</f>
        <v>январь-май 2021</v>
      </c>
      <c r="B1" s="49"/>
      <c r="C1" s="49"/>
      <c r="D1" s="49"/>
      <c r="E1" s="49"/>
    </row>
    <row r="2" spans="1:5" ht="15.75" x14ac:dyDescent="0.2">
      <c r="A2" s="28" t="s">
        <v>178</v>
      </c>
      <c r="B2" s="28"/>
      <c r="C2" s="28"/>
      <c r="D2" s="28"/>
      <c r="E2" s="28"/>
    </row>
    <row r="3" spans="1:5" ht="25.5" customHeight="1" x14ac:dyDescent="0.2">
      <c r="A3" s="18" t="s">
        <v>92</v>
      </c>
      <c r="B3" s="18"/>
      <c r="C3" s="19">
        <v>2021</v>
      </c>
      <c r="D3" s="19">
        <v>2020</v>
      </c>
      <c r="E3" s="20" t="s">
        <v>93</v>
      </c>
    </row>
    <row r="4" spans="1:5" ht="20.25" x14ac:dyDescent="0.2">
      <c r="A4" s="24" t="s">
        <v>94</v>
      </c>
      <c r="B4" s="24"/>
      <c r="C4" s="22">
        <f>'Республика Алтай (4)'!B4</f>
        <v>1555</v>
      </c>
      <c r="D4" s="22">
        <f>'Республика Алтай (4)'!C4</f>
        <v>1075</v>
      </c>
      <c r="E4" s="23">
        <f t="shared" ref="E4:E10" si="0">C4*100/D4-100</f>
        <v>44.651162790697668</v>
      </c>
    </row>
    <row r="5" spans="1:5" ht="20.25" x14ac:dyDescent="0.2">
      <c r="A5" s="24" t="s">
        <v>95</v>
      </c>
      <c r="B5" s="24"/>
      <c r="C5" s="22">
        <f>'Республика Алтай (4)'!D4</f>
        <v>221</v>
      </c>
      <c r="D5" s="22">
        <f>'Республика Алтай (4)'!E4</f>
        <v>202</v>
      </c>
      <c r="E5" s="23">
        <f t="shared" si="0"/>
        <v>9.4059405940594019</v>
      </c>
    </row>
    <row r="6" spans="1:5" ht="32.25" customHeight="1" x14ac:dyDescent="0.2">
      <c r="A6" s="24" t="s">
        <v>96</v>
      </c>
      <c r="B6" s="24"/>
      <c r="C6" s="22">
        <f>'Республика Алтай (4)'!F4</f>
        <v>154</v>
      </c>
      <c r="D6" s="22">
        <f>'Республика Алтай (4)'!G4</f>
        <v>178</v>
      </c>
      <c r="E6" s="23">
        <f t="shared" si="0"/>
        <v>-13.483146067415731</v>
      </c>
    </row>
    <row r="7" spans="1:5" ht="20.25" x14ac:dyDescent="0.2">
      <c r="A7" s="24" t="s">
        <v>97</v>
      </c>
      <c r="B7" s="24"/>
      <c r="C7" s="22">
        <f>'Республика Алтай (4)'!H4</f>
        <v>18</v>
      </c>
      <c r="D7" s="22">
        <f>'Республика Алтай (4)'!I4</f>
        <v>17</v>
      </c>
      <c r="E7" s="23">
        <f t="shared" si="0"/>
        <v>5.8823529411764639</v>
      </c>
    </row>
    <row r="8" spans="1:5" ht="30" customHeight="1" x14ac:dyDescent="0.2">
      <c r="A8" s="24" t="s">
        <v>98</v>
      </c>
      <c r="B8" s="24"/>
      <c r="C8" s="22">
        <f>'Республика Алтай (4)'!J4</f>
        <v>38</v>
      </c>
      <c r="D8" s="22">
        <f>'Республика Алтай (4)'!K4</f>
        <v>35</v>
      </c>
      <c r="E8" s="23">
        <f t="shared" si="0"/>
        <v>8.5714285714285694</v>
      </c>
    </row>
    <row r="9" spans="1:5" ht="20.25" x14ac:dyDescent="0.2">
      <c r="A9" s="24" t="s">
        <v>99</v>
      </c>
      <c r="B9" s="24"/>
      <c r="C9" s="22">
        <f>'Республика Алтай (4)'!L4</f>
        <v>313</v>
      </c>
      <c r="D9" s="22">
        <f>'Республика Алтай (4)'!M4</f>
        <v>258</v>
      </c>
      <c r="E9" s="23">
        <f t="shared" si="0"/>
        <v>21.31782945736434</v>
      </c>
    </row>
    <row r="10" spans="1:5" ht="20.25" x14ac:dyDescent="0.2">
      <c r="A10" s="24" t="s">
        <v>100</v>
      </c>
      <c r="B10" s="24"/>
      <c r="C10" s="22">
        <f>'Республика Алтай (4)'!N4</f>
        <v>148</v>
      </c>
      <c r="D10" s="22">
        <f>'Республика Алтай (4)'!O4</f>
        <v>103</v>
      </c>
      <c r="E10" s="23">
        <f t="shared" si="0"/>
        <v>43.6893203883495</v>
      </c>
    </row>
    <row r="11" spans="1:5" ht="19.5" customHeight="1" x14ac:dyDescent="0.2">
      <c r="A11" s="25"/>
      <c r="B11" s="25" t="s">
        <v>101</v>
      </c>
      <c r="C11" s="26">
        <f>C10/C9*100</f>
        <v>47.284345047923324</v>
      </c>
      <c r="D11" s="26">
        <f>D10/D9*100</f>
        <v>39.922480620155035</v>
      </c>
      <c r="E11" s="27">
        <f>C11*100/D11-100</f>
        <v>18.440398275380772</v>
      </c>
    </row>
    <row r="12" spans="1:5" ht="32.25" customHeight="1" x14ac:dyDescent="0.2">
      <c r="A12" s="24" t="s">
        <v>102</v>
      </c>
      <c r="B12" s="24"/>
      <c r="C12" s="22">
        <f>'Республика Алтай (4)'!P4</f>
        <v>25</v>
      </c>
      <c r="D12" s="22">
        <f>'Республика Алтай (4)'!Q4</f>
        <v>16</v>
      </c>
      <c r="E12" s="23">
        <f t="shared" ref="E12:E13" si="1">C12*100/D12-100</f>
        <v>56.25</v>
      </c>
    </row>
    <row r="13" spans="1:5" ht="20.25" x14ac:dyDescent="0.2">
      <c r="A13" s="24" t="s">
        <v>103</v>
      </c>
      <c r="B13" s="24"/>
      <c r="C13" s="22">
        <f>'Республика Алтай (4)'!R4</f>
        <v>43</v>
      </c>
      <c r="D13" s="22">
        <f>'Республика Алтай (4)'!S4</f>
        <v>38</v>
      </c>
      <c r="E13" s="23">
        <f t="shared" si="1"/>
        <v>13.15789473684211</v>
      </c>
    </row>
    <row r="14" spans="1:5" ht="49.5" customHeight="1" x14ac:dyDescent="0.2">
      <c r="A14" s="24" t="s">
        <v>104</v>
      </c>
      <c r="B14" s="24"/>
      <c r="C14" s="22">
        <f>'Республика Алтай (4)'!T4</f>
        <v>1</v>
      </c>
      <c r="D14" s="22">
        <f>'Республика Алтай (4)'!U4</f>
        <v>0</v>
      </c>
      <c r="E14" s="23" t="s">
        <v>154</v>
      </c>
    </row>
    <row r="15" spans="1:5" ht="20.25" x14ac:dyDescent="0.2">
      <c r="A15" s="24" t="s">
        <v>105</v>
      </c>
      <c r="B15" s="24"/>
      <c r="C15" s="22">
        <f>'Республика Алтай (4)'!V4</f>
        <v>2</v>
      </c>
      <c r="D15" s="22">
        <f>'Республика Алтай (4)'!W4</f>
        <v>0</v>
      </c>
      <c r="E15" s="23" t="s">
        <v>154</v>
      </c>
    </row>
    <row r="16" spans="1:5" ht="20.25" customHeight="1" x14ac:dyDescent="0.2">
      <c r="A16" s="49"/>
      <c r="B16" s="49"/>
      <c r="C16" s="49"/>
      <c r="D16" s="49"/>
      <c r="E16" s="49"/>
    </row>
    <row r="17" spans="1:5" ht="23.25" customHeight="1" x14ac:dyDescent="0.2">
      <c r="A17" s="28" t="s">
        <v>179</v>
      </c>
      <c r="B17" s="28"/>
      <c r="C17" s="28"/>
      <c r="D17" s="28"/>
      <c r="E17" s="28"/>
    </row>
    <row r="18" spans="1:5" ht="25.5" customHeight="1" x14ac:dyDescent="0.2">
      <c r="A18" s="18" t="s">
        <v>92</v>
      </c>
      <c r="B18" s="18"/>
      <c r="C18" s="19">
        <v>2021</v>
      </c>
      <c r="D18" s="19">
        <v>2020</v>
      </c>
      <c r="E18" s="20" t="s">
        <v>93</v>
      </c>
    </row>
    <row r="19" spans="1:5" ht="17.25" customHeight="1" x14ac:dyDescent="0.2">
      <c r="A19" s="24" t="s">
        <v>94</v>
      </c>
      <c r="B19" s="24"/>
      <c r="C19" s="22">
        <f>'Республика Алтай (4)'!X4</f>
        <v>2152</v>
      </c>
      <c r="D19" s="22">
        <f>'Республика Алтай (4)'!Y4</f>
        <v>1836</v>
      </c>
      <c r="E19" s="23">
        <f t="shared" ref="E19:E25" si="2">C19*100/D19-100</f>
        <v>17.211328976034864</v>
      </c>
    </row>
    <row r="20" spans="1:5" ht="17.25" customHeight="1" x14ac:dyDescent="0.2">
      <c r="A20" s="24" t="s">
        <v>95</v>
      </c>
      <c r="B20" s="24"/>
      <c r="C20" s="22">
        <f>'Республика Алтай (4)'!Z4</f>
        <v>199</v>
      </c>
      <c r="D20" s="22">
        <f>'Республика Алтай (4)'!AA4</f>
        <v>208</v>
      </c>
      <c r="E20" s="23">
        <f t="shared" si="2"/>
        <v>-4.3269230769230802</v>
      </c>
    </row>
    <row r="21" spans="1:5" ht="30" customHeight="1" x14ac:dyDescent="0.2">
      <c r="A21" s="24" t="s">
        <v>96</v>
      </c>
      <c r="B21" s="24"/>
      <c r="C21" s="22">
        <f>'Республика Алтай (4)'!AB4</f>
        <v>161</v>
      </c>
      <c r="D21" s="22">
        <f>'Республика Алтай (4)'!AC4</f>
        <v>144</v>
      </c>
      <c r="E21" s="23">
        <f t="shared" si="2"/>
        <v>11.805555555555557</v>
      </c>
    </row>
    <row r="22" spans="1:5" ht="26.25" customHeight="1" x14ac:dyDescent="0.2">
      <c r="A22" s="24" t="s">
        <v>97</v>
      </c>
      <c r="B22" s="24"/>
      <c r="C22" s="22">
        <f>'Республика Алтай (4)'!AD4</f>
        <v>247</v>
      </c>
      <c r="D22" s="22">
        <f>'Республика Алтай (4)'!AE4</f>
        <v>206</v>
      </c>
      <c r="E22" s="23">
        <f t="shared" si="2"/>
        <v>19.902912621359221</v>
      </c>
    </row>
    <row r="23" spans="1:5" ht="31.5" customHeight="1" x14ac:dyDescent="0.2">
      <c r="A23" s="24" t="s">
        <v>98</v>
      </c>
      <c r="B23" s="24"/>
      <c r="C23" s="22">
        <f>'Республика Алтай (4)'!AF4</f>
        <v>227</v>
      </c>
      <c r="D23" s="22">
        <f>'Республика Алтай (4)'!AG4</f>
        <v>190</v>
      </c>
      <c r="E23" s="23">
        <f t="shared" si="2"/>
        <v>19.473684210526315</v>
      </c>
    </row>
    <row r="24" spans="1:5" ht="18" customHeight="1" x14ac:dyDescent="0.2">
      <c r="A24" s="24" t="s">
        <v>99</v>
      </c>
      <c r="B24" s="24"/>
      <c r="C24" s="22">
        <f>'Республика Алтай (4)'!AH4</f>
        <v>450</v>
      </c>
      <c r="D24" s="22">
        <f>'Республика Алтай (4)'!AI4</f>
        <v>379</v>
      </c>
      <c r="E24" s="23">
        <f t="shared" si="2"/>
        <v>18.733509234828503</v>
      </c>
    </row>
    <row r="25" spans="1:5" ht="18" customHeight="1" x14ac:dyDescent="0.2">
      <c r="A25" s="24" t="s">
        <v>100</v>
      </c>
      <c r="B25" s="24"/>
      <c r="C25" s="22">
        <f>'Республика Алтай (4)'!AJ4</f>
        <v>428</v>
      </c>
      <c r="D25" s="22">
        <f>'Республика Алтай (4)'!AK4</f>
        <v>249</v>
      </c>
      <c r="E25" s="23">
        <f t="shared" si="2"/>
        <v>71.887550200803219</v>
      </c>
    </row>
    <row r="26" spans="1:5" ht="19.5" customHeight="1" x14ac:dyDescent="0.2">
      <c r="A26" s="25"/>
      <c r="B26" s="25" t="s">
        <v>101</v>
      </c>
      <c r="C26" s="26">
        <f>C25/C24*100</f>
        <v>95.111111111111114</v>
      </c>
      <c r="D26" s="26">
        <f>D25/D24*100</f>
        <v>65.699208443271772</v>
      </c>
      <c r="E26" s="27">
        <f>C26*100/D26-100</f>
        <v>44.767514502454247</v>
      </c>
    </row>
    <row r="27" spans="1:5" ht="33.75" customHeight="1" x14ac:dyDescent="0.2">
      <c r="A27" s="24" t="s">
        <v>102</v>
      </c>
      <c r="B27" s="24"/>
      <c r="C27" s="22">
        <f>'Республика Алтай (4)'!AL4</f>
        <v>34</v>
      </c>
      <c r="D27" s="22">
        <f>'Республика Алтай (4)'!AM4</f>
        <v>27</v>
      </c>
      <c r="E27" s="23">
        <f t="shared" ref="E27:E30" si="3">C27*100/D27-100</f>
        <v>25.925925925925924</v>
      </c>
    </row>
    <row r="28" spans="1:5" ht="21.75" customHeight="1" x14ac:dyDescent="0.2">
      <c r="A28" s="24" t="s">
        <v>103</v>
      </c>
      <c r="B28" s="24"/>
      <c r="C28" s="22">
        <f>'Республика Алтай (4)'!AN4</f>
        <v>20</v>
      </c>
      <c r="D28" s="22">
        <f>'Республика Алтай (4)'!AO4</f>
        <v>11</v>
      </c>
      <c r="E28" s="23">
        <f t="shared" si="3"/>
        <v>81.818181818181813</v>
      </c>
    </row>
    <row r="29" spans="1:5" ht="32.25" customHeight="1" x14ac:dyDescent="0.2">
      <c r="A29" s="24" t="s">
        <v>104</v>
      </c>
      <c r="B29" s="24"/>
      <c r="C29" s="22">
        <f>'Республика Алтай (4)'!AP4</f>
        <v>7</v>
      </c>
      <c r="D29" s="22">
        <f>'Республика Алтай (4)'!AQ4</f>
        <v>5</v>
      </c>
      <c r="E29" s="23">
        <f t="shared" si="3"/>
        <v>40</v>
      </c>
    </row>
    <row r="30" spans="1:5" ht="24.75" customHeight="1" x14ac:dyDescent="0.2">
      <c r="A30" s="24" t="s">
        <v>105</v>
      </c>
      <c r="B30" s="24"/>
      <c r="C30" s="22">
        <f>'Республика Алтай (4)'!AR4</f>
        <v>7</v>
      </c>
      <c r="D30" s="22">
        <f>'Республика Алтай (4)'!AS4</f>
        <v>5</v>
      </c>
      <c r="E30" s="23">
        <f t="shared" si="3"/>
        <v>40</v>
      </c>
    </row>
  </sheetData>
  <mergeCells count="28">
    <mergeCell ref="A27:B27"/>
    <mergeCell ref="A28:B28"/>
    <mergeCell ref="A29:B29"/>
    <mergeCell ref="A30:B30"/>
    <mergeCell ref="A20:B20"/>
    <mergeCell ref="A21:B21"/>
    <mergeCell ref="A22:B22"/>
    <mergeCell ref="A23:B23"/>
    <mergeCell ref="A24:B24"/>
    <mergeCell ref="A25:B25"/>
    <mergeCell ref="A14:B14"/>
    <mergeCell ref="A15:B15"/>
    <mergeCell ref="A16:E16"/>
    <mergeCell ref="A17:E17"/>
    <mergeCell ref="A18:B18"/>
    <mergeCell ref="A19:B19"/>
    <mergeCell ref="A7:B7"/>
    <mergeCell ref="A8:B8"/>
    <mergeCell ref="A9:B9"/>
    <mergeCell ref="A10:B10"/>
    <mergeCell ref="A12:B12"/>
    <mergeCell ref="A13:B13"/>
    <mergeCell ref="A1:E1"/>
    <mergeCell ref="A2:E2"/>
    <mergeCell ref="A3:B3"/>
    <mergeCell ref="A4:B4"/>
    <mergeCell ref="A5:B5"/>
    <mergeCell ref="A6:B6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I5"/>
  <sheetViews>
    <sheetView workbookViewId="0">
      <selection activeCell="N22" sqref="N22"/>
    </sheetView>
  </sheetViews>
  <sheetFormatPr defaultColWidth="7.28515625" defaultRowHeight="12.75" x14ac:dyDescent="0.2"/>
  <cols>
    <col min="1" max="16384" width="7.28515625" style="3"/>
  </cols>
  <sheetData>
    <row r="1" spans="1:35" ht="1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</row>
    <row r="2" spans="1:35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</row>
    <row r="3" spans="1:35" ht="104.25" customHeight="1" thickBot="1" x14ac:dyDescent="0.3">
      <c r="A3" s="33"/>
      <c r="B3" s="43" t="s">
        <v>180</v>
      </c>
      <c r="C3" s="45" t="s">
        <v>2</v>
      </c>
      <c r="D3" s="43" t="s">
        <v>181</v>
      </c>
      <c r="E3" s="45" t="s">
        <v>2</v>
      </c>
      <c r="F3" s="43" t="s">
        <v>182</v>
      </c>
      <c r="G3" s="45" t="s">
        <v>2</v>
      </c>
      <c r="H3" s="43" t="s">
        <v>183</v>
      </c>
      <c r="I3" s="45" t="s">
        <v>2</v>
      </c>
      <c r="J3" s="43" t="s">
        <v>184</v>
      </c>
      <c r="K3" s="45" t="s">
        <v>2</v>
      </c>
      <c r="L3" s="43" t="s">
        <v>185</v>
      </c>
      <c r="M3" s="45" t="s">
        <v>2</v>
      </c>
      <c r="N3" s="43" t="s">
        <v>186</v>
      </c>
      <c r="O3" s="45" t="s">
        <v>2</v>
      </c>
      <c r="P3" s="43" t="s">
        <v>187</v>
      </c>
      <c r="Q3" s="45" t="s">
        <v>2</v>
      </c>
      <c r="R3" s="43" t="s">
        <v>188</v>
      </c>
      <c r="S3" s="45" t="s">
        <v>2</v>
      </c>
      <c r="T3" s="43" t="s">
        <v>189</v>
      </c>
      <c r="U3" s="45" t="s">
        <v>2</v>
      </c>
      <c r="V3" s="43" t="s">
        <v>190</v>
      </c>
      <c r="W3" s="45" t="s">
        <v>2</v>
      </c>
      <c r="X3" s="42" t="s">
        <v>191</v>
      </c>
      <c r="Y3" s="45" t="s">
        <v>2</v>
      </c>
      <c r="Z3" s="42" t="s">
        <v>192</v>
      </c>
      <c r="AA3" s="45" t="s">
        <v>2</v>
      </c>
      <c r="AB3" s="42" t="s">
        <v>193</v>
      </c>
      <c r="AC3" s="45" t="s">
        <v>2</v>
      </c>
      <c r="AD3" s="42" t="s">
        <v>194</v>
      </c>
      <c r="AE3" s="45" t="s">
        <v>2</v>
      </c>
      <c r="AF3" s="42" t="s">
        <v>195</v>
      </c>
      <c r="AG3" s="45" t="s">
        <v>2</v>
      </c>
      <c r="AH3" s="42" t="s">
        <v>196</v>
      </c>
      <c r="AI3" s="45" t="s">
        <v>2</v>
      </c>
    </row>
    <row r="4" spans="1:35" ht="39" thickBot="1" x14ac:dyDescent="0.25">
      <c r="A4" s="35" t="s">
        <v>24</v>
      </c>
      <c r="B4" s="36">
        <v>3209</v>
      </c>
      <c r="C4" s="36">
        <v>2905</v>
      </c>
      <c r="D4" s="36">
        <v>2001</v>
      </c>
      <c r="E4" s="36">
        <v>1895</v>
      </c>
      <c r="F4" s="36">
        <v>565</v>
      </c>
      <c r="G4" s="36">
        <v>503</v>
      </c>
      <c r="H4" s="36">
        <v>527</v>
      </c>
      <c r="I4" s="36">
        <v>464</v>
      </c>
      <c r="J4" s="36">
        <v>104</v>
      </c>
      <c r="K4" s="36">
        <v>80</v>
      </c>
      <c r="L4" s="36">
        <v>160</v>
      </c>
      <c r="M4" s="36">
        <v>141</v>
      </c>
      <c r="N4" s="36">
        <v>123</v>
      </c>
      <c r="O4" s="36">
        <v>100</v>
      </c>
      <c r="P4" s="36">
        <v>6</v>
      </c>
      <c r="Q4" s="36">
        <v>41</v>
      </c>
      <c r="R4" s="36">
        <v>1013</v>
      </c>
      <c r="S4" s="36">
        <v>1156</v>
      </c>
      <c r="T4" s="36">
        <v>64</v>
      </c>
      <c r="U4" s="36">
        <v>4</v>
      </c>
      <c r="V4" s="36">
        <v>167</v>
      </c>
      <c r="W4" s="36">
        <v>182</v>
      </c>
      <c r="X4" s="36">
        <v>82</v>
      </c>
      <c r="Y4" s="36">
        <v>72</v>
      </c>
      <c r="Z4" s="36">
        <v>187</v>
      </c>
      <c r="AA4" s="36">
        <v>177</v>
      </c>
      <c r="AB4" s="36">
        <v>17</v>
      </c>
      <c r="AC4" s="36">
        <v>18</v>
      </c>
      <c r="AD4" s="36">
        <v>48</v>
      </c>
      <c r="AE4" s="36">
        <v>44</v>
      </c>
      <c r="AF4" s="36">
        <v>36</v>
      </c>
      <c r="AG4" s="36">
        <v>41</v>
      </c>
      <c r="AH4" s="36">
        <v>2</v>
      </c>
      <c r="AI4" s="36">
        <v>3</v>
      </c>
    </row>
    <row r="5" spans="1:35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E24"/>
  <sheetViews>
    <sheetView view="pageBreakPreview" zoomScale="85" zoomScaleNormal="100" zoomScaleSheetLayoutView="85" workbookViewId="0">
      <selection activeCell="I11" sqref="I11"/>
    </sheetView>
  </sheetViews>
  <sheetFormatPr defaultColWidth="85.85546875" defaultRowHeight="12.75" x14ac:dyDescent="0.2"/>
  <cols>
    <col min="1" max="1" width="44.5703125" style="3" customWidth="1"/>
    <col min="2" max="2" width="16.7109375" style="3" customWidth="1"/>
    <col min="3" max="3" width="12.28515625" style="30" bestFit="1" customWidth="1"/>
    <col min="4" max="4" width="13" style="30" customWidth="1"/>
    <col min="5" max="5" width="12.28515625" style="3" bestFit="1" customWidth="1"/>
    <col min="6" max="206" width="8.42578125" style="3" customWidth="1"/>
    <col min="207" max="16384" width="85.85546875" style="3"/>
  </cols>
  <sheetData>
    <row r="1" spans="1:5" s="50" customFormat="1" ht="20.25" customHeight="1" x14ac:dyDescent="0.2">
      <c r="A1" s="39" t="str">
        <f>'Республика Алтай (5)'!A1</f>
        <v>январь-май 2021</v>
      </c>
      <c r="B1" s="39"/>
      <c r="C1" s="39"/>
      <c r="D1" s="39"/>
      <c r="E1" s="39"/>
    </row>
    <row r="2" spans="1:5" s="52" customFormat="1" ht="22.5" customHeight="1" x14ac:dyDescent="0.2">
      <c r="A2" s="51" t="s">
        <v>197</v>
      </c>
      <c r="B2" s="51"/>
      <c r="C2" s="51"/>
      <c r="D2" s="51"/>
      <c r="E2" s="51"/>
    </row>
    <row r="3" spans="1:5" s="50" customFormat="1" ht="22.5" customHeight="1" x14ac:dyDescent="0.2">
      <c r="A3" s="18" t="s">
        <v>92</v>
      </c>
      <c r="B3" s="18"/>
      <c r="C3" s="19">
        <v>2021</v>
      </c>
      <c r="D3" s="19">
        <v>2020</v>
      </c>
      <c r="E3" s="20" t="s">
        <v>93</v>
      </c>
    </row>
    <row r="4" spans="1:5" s="52" customFormat="1" ht="45" customHeight="1" x14ac:dyDescent="0.2">
      <c r="A4" s="53" t="s">
        <v>198</v>
      </c>
      <c r="B4" s="53"/>
      <c r="C4" s="22">
        <f>'Республика Алтай (5)'!B4</f>
        <v>3209</v>
      </c>
      <c r="D4" s="22">
        <f>'Республика Алтай (5)'!C4</f>
        <v>2905</v>
      </c>
      <c r="E4" s="23">
        <f t="shared" ref="E4:E15" si="0">C4*100/D4-100</f>
        <v>10.464716006884686</v>
      </c>
    </row>
    <row r="5" spans="1:5" s="52" customFormat="1" ht="36" customHeight="1" x14ac:dyDescent="0.2">
      <c r="A5" s="53" t="s">
        <v>199</v>
      </c>
      <c r="B5" s="53"/>
      <c r="C5" s="22">
        <f>'Республика Алтай (5)'!D4</f>
        <v>2001</v>
      </c>
      <c r="D5" s="22">
        <f>'Республика Алтай (5)'!E4</f>
        <v>1895</v>
      </c>
      <c r="E5" s="23">
        <f t="shared" si="0"/>
        <v>5.5936675461741459</v>
      </c>
    </row>
    <row r="6" spans="1:5" s="52" customFormat="1" ht="32.25" customHeight="1" x14ac:dyDescent="0.2">
      <c r="A6" s="53" t="s">
        <v>200</v>
      </c>
      <c r="B6" s="53"/>
      <c r="C6" s="22">
        <f>'Республика Алтай (5)'!F4</f>
        <v>565</v>
      </c>
      <c r="D6" s="22">
        <f>'Республика Алтай (5)'!G4</f>
        <v>503</v>
      </c>
      <c r="E6" s="23">
        <f t="shared" si="0"/>
        <v>12.326043737574551</v>
      </c>
    </row>
    <row r="7" spans="1:5" s="52" customFormat="1" ht="32.25" customHeight="1" x14ac:dyDescent="0.2">
      <c r="A7" s="54" t="s">
        <v>201</v>
      </c>
      <c r="B7" s="55"/>
      <c r="C7" s="22">
        <f>'Республика Алтай (5)'!H4</f>
        <v>527</v>
      </c>
      <c r="D7" s="22">
        <f>'Республика Алтай (5)'!I4</f>
        <v>464</v>
      </c>
      <c r="E7" s="23">
        <f t="shared" si="0"/>
        <v>13.577586206896555</v>
      </c>
    </row>
    <row r="8" spans="1:5" s="52" customFormat="1" ht="32.25" customHeight="1" x14ac:dyDescent="0.2">
      <c r="A8" s="53" t="s">
        <v>202</v>
      </c>
      <c r="B8" s="53"/>
      <c r="C8" s="22">
        <f>'Республика Алтай (5)'!J4</f>
        <v>104</v>
      </c>
      <c r="D8" s="22">
        <f>'Республика Алтай (5)'!K4</f>
        <v>80</v>
      </c>
      <c r="E8" s="23">
        <f t="shared" si="0"/>
        <v>30</v>
      </c>
    </row>
    <row r="9" spans="1:5" s="52" customFormat="1" ht="20.25" customHeight="1" x14ac:dyDescent="0.2">
      <c r="A9" s="53" t="s">
        <v>203</v>
      </c>
      <c r="B9" s="53"/>
      <c r="C9" s="22">
        <f>'Республика Алтай (5)'!L4</f>
        <v>160</v>
      </c>
      <c r="D9" s="22">
        <f>'Республика Алтай (5)'!M4</f>
        <v>141</v>
      </c>
      <c r="E9" s="23">
        <f t="shared" si="0"/>
        <v>13.475177304964532</v>
      </c>
    </row>
    <row r="10" spans="1:5" ht="19.5" customHeight="1" x14ac:dyDescent="0.2">
      <c r="A10" s="25"/>
      <c r="B10" s="25" t="s">
        <v>101</v>
      </c>
      <c r="C10" s="26">
        <f>C9/C8*100</f>
        <v>153.84615384615387</v>
      </c>
      <c r="D10" s="26">
        <f>D9/D8*100</f>
        <v>176.25</v>
      </c>
      <c r="E10" s="27">
        <f>C10*100/D10-100</f>
        <v>-12.711402073104196</v>
      </c>
    </row>
    <row r="11" spans="1:5" s="52" customFormat="1" ht="45" customHeight="1" x14ac:dyDescent="0.2">
      <c r="A11" s="54" t="s">
        <v>204</v>
      </c>
      <c r="B11" s="55"/>
      <c r="C11" s="22">
        <f>'Республика Алтай (5)'!N4</f>
        <v>123</v>
      </c>
      <c r="D11" s="22">
        <f>'Республика Алтай (5)'!O4</f>
        <v>100</v>
      </c>
      <c r="E11" s="23">
        <f t="shared" si="0"/>
        <v>23</v>
      </c>
    </row>
    <row r="12" spans="1:5" s="52" customFormat="1" ht="39" customHeight="1" x14ac:dyDescent="0.2">
      <c r="A12" s="53" t="s">
        <v>205</v>
      </c>
      <c r="B12" s="53"/>
      <c r="C12" s="22">
        <f>'Республика Алтай (5)'!P4</f>
        <v>6</v>
      </c>
      <c r="D12" s="22">
        <f>'Республика Алтай (5)'!Q4</f>
        <v>41</v>
      </c>
      <c r="E12" s="23">
        <f t="shared" si="0"/>
        <v>-85.365853658536579</v>
      </c>
    </row>
    <row r="13" spans="1:5" s="52" customFormat="1" ht="33.75" customHeight="1" x14ac:dyDescent="0.2">
      <c r="A13" s="53" t="s">
        <v>206</v>
      </c>
      <c r="B13" s="53"/>
      <c r="C13" s="22">
        <f>'Республика Алтай (5)'!R4</f>
        <v>1013</v>
      </c>
      <c r="D13" s="22">
        <f>'Республика Алтай (5)'!S4</f>
        <v>1156</v>
      </c>
      <c r="E13" s="23">
        <f t="shared" si="0"/>
        <v>-12.370242214532865</v>
      </c>
    </row>
    <row r="14" spans="1:5" s="52" customFormat="1" ht="32.25" customHeight="1" x14ac:dyDescent="0.2">
      <c r="A14" s="56" t="s">
        <v>207</v>
      </c>
      <c r="B14" s="56"/>
      <c r="C14" s="22">
        <f>'Республика Алтай (5)'!T4</f>
        <v>64</v>
      </c>
      <c r="D14" s="22">
        <f>'Республика Алтай (5)'!U4</f>
        <v>4</v>
      </c>
      <c r="E14" s="23">
        <f t="shared" si="0"/>
        <v>1500</v>
      </c>
    </row>
    <row r="15" spans="1:5" s="52" customFormat="1" ht="32.25" customHeight="1" x14ac:dyDescent="0.2">
      <c r="A15" s="53" t="s">
        <v>208</v>
      </c>
      <c r="B15" s="53"/>
      <c r="C15" s="22">
        <f>'Республика Алтай (5)'!V4</f>
        <v>167</v>
      </c>
      <c r="D15" s="22">
        <f>'Республика Алтай (5)'!W4</f>
        <v>182</v>
      </c>
      <c r="E15" s="23">
        <f t="shared" si="0"/>
        <v>-8.241758241758248</v>
      </c>
    </row>
    <row r="16" spans="1:5" s="52" customFormat="1" ht="27" customHeight="1" x14ac:dyDescent="0.2">
      <c r="A16" s="57" t="s">
        <v>209</v>
      </c>
      <c r="B16" s="57"/>
      <c r="C16" s="57"/>
      <c r="D16" s="57"/>
      <c r="E16" s="57"/>
    </row>
    <row r="17" spans="1:5" s="52" customFormat="1" ht="27" customHeight="1" x14ac:dyDescent="0.2">
      <c r="A17" s="18" t="s">
        <v>92</v>
      </c>
      <c r="B17" s="18"/>
      <c r="C17" s="19">
        <v>2021</v>
      </c>
      <c r="D17" s="19">
        <v>2020</v>
      </c>
      <c r="E17" s="20" t="s">
        <v>93</v>
      </c>
    </row>
    <row r="18" spans="1:5" s="52" customFormat="1" ht="20.25" customHeight="1" x14ac:dyDescent="0.2">
      <c r="A18" s="53" t="s">
        <v>210</v>
      </c>
      <c r="B18" s="53"/>
      <c r="C18" s="22">
        <f>'Республика Алтай (5)'!X4</f>
        <v>82</v>
      </c>
      <c r="D18" s="22">
        <f>'Республика Алтай (5)'!Y4</f>
        <v>72</v>
      </c>
      <c r="E18" s="23">
        <f t="shared" ref="E18:E22" si="1">C18*100/D18-100</f>
        <v>13.888888888888886</v>
      </c>
    </row>
    <row r="19" spans="1:5" s="52" customFormat="1" ht="20.25" customHeight="1" x14ac:dyDescent="0.2">
      <c r="A19" s="54" t="s">
        <v>94</v>
      </c>
      <c r="B19" s="55"/>
      <c r="C19" s="22">
        <f>'Республика Алтай (5)'!Z4</f>
        <v>187</v>
      </c>
      <c r="D19" s="22">
        <f>'Республика Алтай (5)'!AA4</f>
        <v>177</v>
      </c>
      <c r="E19" s="23">
        <f t="shared" si="1"/>
        <v>5.6497175141242906</v>
      </c>
    </row>
    <row r="20" spans="1:5" s="52" customFormat="1" ht="20.25" customHeight="1" x14ac:dyDescent="0.2">
      <c r="A20" s="54" t="s">
        <v>95</v>
      </c>
      <c r="B20" s="55"/>
      <c r="C20" s="22">
        <f>'Республика Алтай (5)'!AB4</f>
        <v>17</v>
      </c>
      <c r="D20" s="22">
        <f>'Республика Алтай (5)'!AC4</f>
        <v>18</v>
      </c>
      <c r="E20" s="23">
        <f t="shared" si="1"/>
        <v>-5.5555555555555571</v>
      </c>
    </row>
    <row r="21" spans="1:5" s="52" customFormat="1" ht="20.25" customHeight="1" x14ac:dyDescent="0.2">
      <c r="A21" s="53" t="s">
        <v>99</v>
      </c>
      <c r="B21" s="53"/>
      <c r="C21" s="22">
        <f>'Республика Алтай (5)'!AD4</f>
        <v>48</v>
      </c>
      <c r="D21" s="22">
        <f>'Республика Алтай (5)'!AE4</f>
        <v>44</v>
      </c>
      <c r="E21" s="23">
        <f t="shared" si="1"/>
        <v>9.0909090909090935</v>
      </c>
    </row>
    <row r="22" spans="1:5" s="52" customFormat="1" ht="33.75" customHeight="1" x14ac:dyDescent="0.2">
      <c r="A22" s="53" t="s">
        <v>211</v>
      </c>
      <c r="B22" s="53"/>
      <c r="C22" s="22">
        <f>'Республика Алтай (5)'!AF4</f>
        <v>36</v>
      </c>
      <c r="D22" s="22">
        <f>'Республика Алтай (5)'!AG4</f>
        <v>41</v>
      </c>
      <c r="E22" s="23">
        <f t="shared" si="1"/>
        <v>-12.195121951219505</v>
      </c>
    </row>
    <row r="23" spans="1:5" ht="19.5" customHeight="1" x14ac:dyDescent="0.2">
      <c r="A23" s="25"/>
      <c r="B23" s="25" t="s">
        <v>101</v>
      </c>
      <c r="C23" s="26">
        <f>C22/C21*100</f>
        <v>75</v>
      </c>
      <c r="D23" s="26">
        <f>D22/D21*100</f>
        <v>93.181818181818173</v>
      </c>
      <c r="E23" s="27">
        <f>C23*100/D23-100</f>
        <v>-19.512195121951208</v>
      </c>
    </row>
    <row r="24" spans="1:5" s="52" customFormat="1" ht="34.5" customHeight="1" x14ac:dyDescent="0.2">
      <c r="A24" s="24" t="s">
        <v>102</v>
      </c>
      <c r="B24" s="24"/>
      <c r="C24" s="22">
        <f>'Республика Алтай (5)'!AH4</f>
        <v>2</v>
      </c>
      <c r="D24" s="22">
        <f>'Республика Алтай (5)'!AI4</f>
        <v>3</v>
      </c>
      <c r="E24" s="23">
        <f t="shared" ref="E24" si="2">C24*100/D24-100</f>
        <v>-33.333333333333329</v>
      </c>
    </row>
  </sheetData>
  <mergeCells count="22">
    <mergeCell ref="A20:B20"/>
    <mergeCell ref="A21:B21"/>
    <mergeCell ref="A22:B22"/>
    <mergeCell ref="A24:B24"/>
    <mergeCell ref="A14:B14"/>
    <mergeCell ref="A15:B15"/>
    <mergeCell ref="A16:E16"/>
    <mergeCell ref="A17:B17"/>
    <mergeCell ref="A18:B18"/>
    <mergeCell ref="A19:B19"/>
    <mergeCell ref="A7:B7"/>
    <mergeCell ref="A8:B8"/>
    <mergeCell ref="A9:B9"/>
    <mergeCell ref="A11:B11"/>
    <mergeCell ref="A12:B12"/>
    <mergeCell ref="A13:B13"/>
    <mergeCell ref="A1:E1"/>
    <mergeCell ref="A2:E2"/>
    <mergeCell ref="A3:B3"/>
    <mergeCell ref="A4:B4"/>
    <mergeCell ref="A5:B5"/>
    <mergeCell ref="A6:B6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EO5"/>
  <sheetViews>
    <sheetView topLeftCell="DN1" workbookViewId="0">
      <selection activeCell="EB3" sqref="EB3"/>
    </sheetView>
  </sheetViews>
  <sheetFormatPr defaultColWidth="4.7109375" defaultRowHeight="12.75" x14ac:dyDescent="0.2"/>
  <cols>
    <col min="1" max="1" width="3.28515625" style="3" hidden="1" customWidth="1"/>
    <col min="2" max="10" width="5.42578125" style="3" hidden="1" customWidth="1"/>
    <col min="11" max="100" width="6.42578125" style="3" hidden="1" customWidth="1"/>
    <col min="101" max="117" width="7.42578125" style="3" hidden="1" customWidth="1"/>
    <col min="118" max="145" width="7.42578125" style="3" bestFit="1" customWidth="1"/>
    <col min="146" max="16384" width="4.7109375" style="3"/>
  </cols>
  <sheetData>
    <row r="1" spans="1:145" ht="1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</row>
    <row r="2" spans="1:145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</row>
    <row r="3" spans="1:145" ht="159.75" customHeight="1" thickBot="1" x14ac:dyDescent="0.3">
      <c r="A3" s="33"/>
      <c r="B3" s="41" t="s">
        <v>212</v>
      </c>
      <c r="C3" s="34" t="s">
        <v>2</v>
      </c>
      <c r="D3" s="41" t="s">
        <v>213</v>
      </c>
      <c r="E3" s="34" t="s">
        <v>2</v>
      </c>
      <c r="F3" s="41" t="s">
        <v>214</v>
      </c>
      <c r="G3" s="34" t="s">
        <v>2</v>
      </c>
      <c r="H3" s="41" t="s">
        <v>215</v>
      </c>
      <c r="I3" s="34" t="s">
        <v>2</v>
      </c>
      <c r="J3" s="58" t="s">
        <v>216</v>
      </c>
      <c r="K3" s="34" t="s">
        <v>2</v>
      </c>
      <c r="L3" s="58" t="s">
        <v>217</v>
      </c>
      <c r="M3" s="34" t="s">
        <v>2</v>
      </c>
      <c r="N3" s="58" t="s">
        <v>218</v>
      </c>
      <c r="O3" s="34" t="s">
        <v>2</v>
      </c>
      <c r="P3" s="58" t="s">
        <v>219</v>
      </c>
      <c r="Q3" s="34" t="s">
        <v>2</v>
      </c>
      <c r="R3" s="59" t="s">
        <v>220</v>
      </c>
      <c r="S3" s="34" t="s">
        <v>2</v>
      </c>
      <c r="T3" s="59" t="s">
        <v>221</v>
      </c>
      <c r="U3" s="34" t="s">
        <v>2</v>
      </c>
      <c r="V3" s="59" t="s">
        <v>222</v>
      </c>
      <c r="W3" s="34" t="s">
        <v>2</v>
      </c>
      <c r="X3" s="59" t="s">
        <v>223</v>
      </c>
      <c r="Y3" s="34" t="s">
        <v>2</v>
      </c>
      <c r="Z3" s="60" t="s">
        <v>224</v>
      </c>
      <c r="AA3" s="34" t="s">
        <v>2</v>
      </c>
      <c r="AB3" s="60" t="s">
        <v>225</v>
      </c>
      <c r="AC3" s="34" t="s">
        <v>2</v>
      </c>
      <c r="AD3" s="60" t="s">
        <v>226</v>
      </c>
      <c r="AE3" s="34" t="s">
        <v>2</v>
      </c>
      <c r="AF3" s="60" t="s">
        <v>227</v>
      </c>
      <c r="AG3" s="34" t="s">
        <v>2</v>
      </c>
      <c r="AH3" s="61" t="s">
        <v>228</v>
      </c>
      <c r="AI3" s="34" t="s">
        <v>2</v>
      </c>
      <c r="AJ3" s="61" t="s">
        <v>229</v>
      </c>
      <c r="AK3" s="34" t="s">
        <v>2</v>
      </c>
      <c r="AL3" s="61" t="s">
        <v>230</v>
      </c>
      <c r="AM3" s="34" t="s">
        <v>2</v>
      </c>
      <c r="AN3" s="59" t="s">
        <v>231</v>
      </c>
      <c r="AO3" s="34" t="s">
        <v>2</v>
      </c>
      <c r="AP3" s="59" t="s">
        <v>232</v>
      </c>
      <c r="AQ3" s="34" t="s">
        <v>2</v>
      </c>
      <c r="AR3" s="62" t="s">
        <v>233</v>
      </c>
      <c r="AS3" s="34" t="s">
        <v>2</v>
      </c>
      <c r="AT3" s="62" t="s">
        <v>234</v>
      </c>
      <c r="AU3" s="34" t="s">
        <v>2</v>
      </c>
      <c r="AV3" s="63" t="s">
        <v>235</v>
      </c>
      <c r="AW3" s="34" t="s">
        <v>2</v>
      </c>
      <c r="AX3" s="63" t="s">
        <v>236</v>
      </c>
      <c r="AY3" s="34" t="s">
        <v>2</v>
      </c>
      <c r="AZ3" s="64" t="s">
        <v>237</v>
      </c>
      <c r="BA3" s="34" t="s">
        <v>2</v>
      </c>
      <c r="BB3" s="64" t="s">
        <v>238</v>
      </c>
      <c r="BC3" s="34" t="s">
        <v>2</v>
      </c>
      <c r="BD3" s="65" t="s">
        <v>239</v>
      </c>
      <c r="BE3" s="34" t="s">
        <v>2</v>
      </c>
      <c r="BF3" s="65" t="s">
        <v>240</v>
      </c>
      <c r="BG3" s="34" t="s">
        <v>2</v>
      </c>
      <c r="BH3" s="66" t="s">
        <v>241</v>
      </c>
      <c r="BI3" s="34" t="s">
        <v>2</v>
      </c>
      <c r="BJ3" s="66" t="s">
        <v>242</v>
      </c>
      <c r="BK3" s="34" t="s">
        <v>2</v>
      </c>
      <c r="BL3" s="67" t="s">
        <v>243</v>
      </c>
      <c r="BM3" s="34" t="s">
        <v>2</v>
      </c>
      <c r="BN3" s="67" t="s">
        <v>244</v>
      </c>
      <c r="BO3" s="34" t="s">
        <v>2</v>
      </c>
      <c r="BP3" s="41" t="s">
        <v>245</v>
      </c>
      <c r="BQ3" s="34" t="s">
        <v>2</v>
      </c>
      <c r="BR3" s="41" t="s">
        <v>246</v>
      </c>
      <c r="BS3" s="34" t="s">
        <v>2</v>
      </c>
      <c r="BT3" s="68" t="s">
        <v>247</v>
      </c>
      <c r="BU3" s="34" t="s">
        <v>2</v>
      </c>
      <c r="BV3" s="68" t="s">
        <v>248</v>
      </c>
      <c r="BW3" s="34" t="s">
        <v>2</v>
      </c>
      <c r="BX3" s="61" t="s">
        <v>249</v>
      </c>
      <c r="BY3" s="34" t="s">
        <v>2</v>
      </c>
      <c r="BZ3" s="69" t="s">
        <v>250</v>
      </c>
      <c r="CA3" s="34" t="s">
        <v>2</v>
      </c>
      <c r="CB3" s="70" t="s">
        <v>251</v>
      </c>
      <c r="CC3" s="34" t="s">
        <v>2</v>
      </c>
      <c r="CD3" s="71" t="s">
        <v>252</v>
      </c>
      <c r="CE3" s="34" t="s">
        <v>2</v>
      </c>
      <c r="CF3" s="72" t="s">
        <v>253</v>
      </c>
      <c r="CG3" s="34" t="s">
        <v>2</v>
      </c>
      <c r="CH3" s="45" t="s">
        <v>254</v>
      </c>
      <c r="CI3" s="34" t="s">
        <v>2</v>
      </c>
      <c r="CJ3" s="73" t="s">
        <v>255</v>
      </c>
      <c r="CK3" s="34" t="s">
        <v>2</v>
      </c>
      <c r="CL3" s="74" t="s">
        <v>256</v>
      </c>
      <c r="CM3" s="34" t="s">
        <v>2</v>
      </c>
      <c r="CN3" s="75" t="s">
        <v>257</v>
      </c>
      <c r="CO3" s="34" t="s">
        <v>2</v>
      </c>
      <c r="CP3" s="76" t="s">
        <v>258</v>
      </c>
      <c r="CQ3" s="34" t="s">
        <v>2</v>
      </c>
      <c r="CR3" s="42" t="s">
        <v>259</v>
      </c>
      <c r="CS3" s="34" t="s">
        <v>2</v>
      </c>
      <c r="CT3" s="77" t="s">
        <v>260</v>
      </c>
      <c r="CU3" s="34" t="s">
        <v>2</v>
      </c>
      <c r="CV3" s="78" t="s">
        <v>261</v>
      </c>
      <c r="CW3" s="34" t="s">
        <v>2</v>
      </c>
      <c r="CX3" s="69" t="s">
        <v>262</v>
      </c>
      <c r="CY3" s="34" t="s">
        <v>2</v>
      </c>
      <c r="CZ3" s="60" t="s">
        <v>263</v>
      </c>
      <c r="DA3" s="34" t="s">
        <v>2</v>
      </c>
      <c r="DB3" s="79" t="s">
        <v>264</v>
      </c>
      <c r="DC3" s="34" t="s">
        <v>2</v>
      </c>
      <c r="DD3" s="80" t="s">
        <v>265</v>
      </c>
      <c r="DE3" s="34" t="s">
        <v>2</v>
      </c>
      <c r="DF3" s="64" t="s">
        <v>266</v>
      </c>
      <c r="DG3" s="34" t="s">
        <v>2</v>
      </c>
      <c r="DH3" s="75" t="s">
        <v>267</v>
      </c>
      <c r="DI3" s="34" t="s">
        <v>2</v>
      </c>
      <c r="DJ3" s="81" t="s">
        <v>268</v>
      </c>
      <c r="DK3" s="34" t="s">
        <v>2</v>
      </c>
      <c r="DL3" s="62" t="s">
        <v>269</v>
      </c>
      <c r="DM3" s="34" t="s">
        <v>2</v>
      </c>
      <c r="DN3" s="34" t="s">
        <v>270</v>
      </c>
      <c r="DO3" s="34" t="s">
        <v>2</v>
      </c>
      <c r="DP3" s="34" t="s">
        <v>271</v>
      </c>
      <c r="DQ3" s="34" t="s">
        <v>2</v>
      </c>
      <c r="DR3" s="34" t="s">
        <v>272</v>
      </c>
      <c r="DS3" s="34" t="s">
        <v>2</v>
      </c>
      <c r="DT3" s="34" t="s">
        <v>273</v>
      </c>
      <c r="DU3" s="34" t="s">
        <v>2</v>
      </c>
      <c r="DV3" s="34" t="s">
        <v>274</v>
      </c>
      <c r="DW3" s="34" t="s">
        <v>2</v>
      </c>
      <c r="DX3" s="34" t="s">
        <v>275</v>
      </c>
      <c r="DY3" s="34" t="s">
        <v>2</v>
      </c>
      <c r="DZ3" s="34" t="s">
        <v>276</v>
      </c>
      <c r="EA3" s="34" t="s">
        <v>2</v>
      </c>
      <c r="EB3" s="82" t="s">
        <v>277</v>
      </c>
      <c r="EC3" s="34" t="s">
        <v>2</v>
      </c>
      <c r="ED3" s="34" t="s">
        <v>278</v>
      </c>
      <c r="EE3" s="34" t="s">
        <v>2</v>
      </c>
      <c r="EF3" s="34" t="s">
        <v>279</v>
      </c>
      <c r="EG3" s="34" t="s">
        <v>2</v>
      </c>
      <c r="EH3" s="34" t="s">
        <v>280</v>
      </c>
      <c r="EI3" s="34" t="s">
        <v>2</v>
      </c>
      <c r="EJ3" s="34" t="s">
        <v>281</v>
      </c>
      <c r="EK3" s="34" t="s">
        <v>2</v>
      </c>
      <c r="EL3" s="34" t="s">
        <v>282</v>
      </c>
      <c r="EM3" s="34" t="s">
        <v>2</v>
      </c>
      <c r="EN3" s="34" t="s">
        <v>283</v>
      </c>
      <c r="EO3" s="34" t="s">
        <v>2</v>
      </c>
    </row>
    <row r="4" spans="1:145" ht="102.75" thickBot="1" x14ac:dyDescent="0.25">
      <c r="A4" s="35" t="s">
        <v>24</v>
      </c>
      <c r="B4" s="36">
        <v>96</v>
      </c>
      <c r="C4" s="36">
        <v>115</v>
      </c>
      <c r="D4" s="36">
        <v>2</v>
      </c>
      <c r="E4" s="36">
        <v>2</v>
      </c>
      <c r="F4" s="36">
        <v>0</v>
      </c>
      <c r="G4" s="36">
        <v>0</v>
      </c>
      <c r="H4" s="36">
        <v>1</v>
      </c>
      <c r="I4" s="36">
        <v>15</v>
      </c>
      <c r="J4" s="36">
        <v>453</v>
      </c>
      <c r="K4" s="36">
        <v>419</v>
      </c>
      <c r="L4" s="36">
        <v>7</v>
      </c>
      <c r="M4" s="36">
        <v>8</v>
      </c>
      <c r="N4" s="36">
        <v>6</v>
      </c>
      <c r="O4" s="36">
        <v>6</v>
      </c>
      <c r="P4" s="36">
        <v>15</v>
      </c>
      <c r="Q4" s="36">
        <v>38</v>
      </c>
      <c r="R4" s="36">
        <v>454</v>
      </c>
      <c r="S4" s="36">
        <v>354</v>
      </c>
      <c r="T4" s="36">
        <v>0</v>
      </c>
      <c r="U4" s="36">
        <v>0</v>
      </c>
      <c r="V4" s="36">
        <v>3</v>
      </c>
      <c r="W4" s="36">
        <v>0</v>
      </c>
      <c r="X4" s="36">
        <v>38</v>
      </c>
      <c r="Y4" s="36">
        <v>37</v>
      </c>
      <c r="Z4" s="36">
        <v>1</v>
      </c>
      <c r="AA4" s="36">
        <v>0</v>
      </c>
      <c r="AB4" s="36">
        <v>1</v>
      </c>
      <c r="AC4" s="36">
        <v>1</v>
      </c>
      <c r="AD4" s="36">
        <v>0</v>
      </c>
      <c r="AE4" s="36">
        <v>0</v>
      </c>
      <c r="AF4" s="36">
        <v>0</v>
      </c>
      <c r="AG4" s="36">
        <v>0</v>
      </c>
      <c r="AH4" s="36">
        <v>0</v>
      </c>
      <c r="AI4" s="36">
        <v>0</v>
      </c>
      <c r="AJ4" s="36">
        <v>0</v>
      </c>
      <c r="AK4" s="36">
        <v>0</v>
      </c>
      <c r="AL4" s="36">
        <v>0</v>
      </c>
      <c r="AM4" s="36">
        <v>0</v>
      </c>
      <c r="AN4" s="36">
        <v>1</v>
      </c>
      <c r="AO4" s="36">
        <v>2</v>
      </c>
      <c r="AP4" s="36">
        <v>0</v>
      </c>
      <c r="AQ4" s="36">
        <v>0</v>
      </c>
      <c r="AR4" s="36">
        <v>56</v>
      </c>
      <c r="AS4" s="36">
        <v>35</v>
      </c>
      <c r="AT4" s="36">
        <v>0</v>
      </c>
      <c r="AU4" s="36">
        <v>0</v>
      </c>
      <c r="AV4" s="36">
        <v>0</v>
      </c>
      <c r="AW4" s="36">
        <v>0</v>
      </c>
      <c r="AX4" s="36">
        <v>53</v>
      </c>
      <c r="AY4" s="36">
        <v>31</v>
      </c>
      <c r="AZ4" s="36">
        <v>0</v>
      </c>
      <c r="BA4" s="36">
        <v>0</v>
      </c>
      <c r="BB4" s="36">
        <v>7</v>
      </c>
      <c r="BC4" s="36">
        <v>16</v>
      </c>
      <c r="BD4" s="36">
        <v>0</v>
      </c>
      <c r="BE4" s="36">
        <v>24</v>
      </c>
      <c r="BF4" s="36">
        <v>175</v>
      </c>
      <c r="BG4" s="36">
        <v>104</v>
      </c>
      <c r="BH4" s="36">
        <v>0</v>
      </c>
      <c r="BI4" s="36">
        <v>0</v>
      </c>
      <c r="BJ4" s="36">
        <v>0</v>
      </c>
      <c r="BK4" s="36">
        <v>1</v>
      </c>
      <c r="BL4" s="36">
        <v>0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1</v>
      </c>
      <c r="BX4" s="36">
        <v>37</v>
      </c>
      <c r="BY4" s="36">
        <v>40</v>
      </c>
      <c r="BZ4" s="36">
        <v>72</v>
      </c>
      <c r="CA4" s="36">
        <v>95</v>
      </c>
      <c r="CB4" s="36">
        <v>58</v>
      </c>
      <c r="CC4" s="36">
        <v>38</v>
      </c>
      <c r="CD4" s="36">
        <v>1</v>
      </c>
      <c r="CE4" s="36">
        <v>2</v>
      </c>
      <c r="CF4" s="36">
        <v>0</v>
      </c>
      <c r="CG4" s="36">
        <v>0</v>
      </c>
      <c r="CH4" s="36">
        <v>0</v>
      </c>
      <c r="CI4" s="36">
        <v>0</v>
      </c>
      <c r="CJ4" s="36">
        <v>0</v>
      </c>
      <c r="CK4" s="36">
        <v>2</v>
      </c>
      <c r="CL4" s="36">
        <v>2</v>
      </c>
      <c r="CM4" s="36">
        <v>2</v>
      </c>
      <c r="CN4" s="36">
        <v>18</v>
      </c>
      <c r="CO4" s="36">
        <v>33</v>
      </c>
      <c r="CP4" s="36">
        <v>13</v>
      </c>
      <c r="CQ4" s="36">
        <v>7</v>
      </c>
      <c r="CR4" s="36">
        <v>0</v>
      </c>
      <c r="CS4" s="36">
        <v>0</v>
      </c>
      <c r="CT4" s="36">
        <v>0</v>
      </c>
      <c r="CU4" s="36">
        <v>0</v>
      </c>
      <c r="CV4" s="36">
        <v>0</v>
      </c>
      <c r="CW4" s="36">
        <v>0</v>
      </c>
      <c r="CX4" s="36">
        <v>0</v>
      </c>
      <c r="CY4" s="36">
        <v>0</v>
      </c>
      <c r="CZ4" s="36">
        <v>0</v>
      </c>
      <c r="DA4" s="36">
        <v>1</v>
      </c>
      <c r="DB4" s="36">
        <v>4</v>
      </c>
      <c r="DC4" s="36">
        <v>5</v>
      </c>
      <c r="DD4" s="36">
        <v>0</v>
      </c>
      <c r="DE4" s="36">
        <v>0</v>
      </c>
      <c r="DF4" s="36">
        <v>0</v>
      </c>
      <c r="DG4" s="36">
        <v>1</v>
      </c>
      <c r="DH4" s="36">
        <v>0</v>
      </c>
      <c r="DI4" s="36">
        <v>0</v>
      </c>
      <c r="DJ4" s="36">
        <v>0</v>
      </c>
      <c r="DK4" s="36">
        <v>0</v>
      </c>
      <c r="DL4" s="36">
        <v>0</v>
      </c>
      <c r="DM4" s="36">
        <v>0</v>
      </c>
      <c r="DN4" s="36">
        <v>0</v>
      </c>
      <c r="DO4" s="36">
        <v>0</v>
      </c>
      <c r="DP4" s="36">
        <v>0</v>
      </c>
      <c r="DQ4" s="36">
        <v>0</v>
      </c>
      <c r="DR4" s="36">
        <v>0</v>
      </c>
      <c r="DS4" s="36">
        <v>0</v>
      </c>
      <c r="DT4" s="36">
        <v>0</v>
      </c>
      <c r="DU4" s="36">
        <v>1</v>
      </c>
      <c r="DV4" s="36">
        <v>0</v>
      </c>
      <c r="DW4" s="36">
        <v>0</v>
      </c>
      <c r="DX4" s="36">
        <v>0</v>
      </c>
      <c r="DY4" s="36">
        <v>0</v>
      </c>
      <c r="DZ4" s="36">
        <v>0</v>
      </c>
      <c r="EA4" s="36">
        <v>0</v>
      </c>
      <c r="EB4" s="36">
        <v>0</v>
      </c>
      <c r="EC4" s="36">
        <v>0</v>
      </c>
      <c r="ED4" s="36">
        <v>0</v>
      </c>
      <c r="EE4" s="36">
        <v>0</v>
      </c>
      <c r="EF4" s="36">
        <v>0</v>
      </c>
      <c r="EG4" s="36">
        <v>0</v>
      </c>
      <c r="EH4" s="36">
        <v>0</v>
      </c>
      <c r="EI4" s="36">
        <v>0</v>
      </c>
      <c r="EJ4" s="36">
        <v>0</v>
      </c>
      <c r="EK4" s="36">
        <v>0</v>
      </c>
      <c r="EL4" s="36">
        <v>0</v>
      </c>
      <c r="EM4" s="36">
        <v>0</v>
      </c>
      <c r="EN4" s="36">
        <v>0</v>
      </c>
      <c r="EO4" s="36">
        <v>0</v>
      </c>
    </row>
    <row r="5" spans="1:145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E54"/>
  <sheetViews>
    <sheetView tabSelected="1" view="pageBreakPreview" topLeftCell="A25" zoomScale="85" zoomScaleNormal="100" zoomScaleSheetLayoutView="85" workbookViewId="0">
      <selection activeCell="C25" sqref="C25"/>
    </sheetView>
  </sheetViews>
  <sheetFormatPr defaultColWidth="85.85546875" defaultRowHeight="12.75" x14ac:dyDescent="0.2"/>
  <cols>
    <col min="1" max="1" width="44.5703125" style="3" customWidth="1"/>
    <col min="2" max="2" width="36.28515625" style="3" customWidth="1"/>
    <col min="3" max="3" width="13.5703125" style="30" customWidth="1"/>
    <col min="4" max="4" width="13" style="30" customWidth="1"/>
    <col min="5" max="5" width="12.28515625" style="3" bestFit="1" customWidth="1"/>
    <col min="6" max="213" width="8.42578125" style="3" customWidth="1"/>
    <col min="214" max="16384" width="85.85546875" style="3"/>
  </cols>
  <sheetData>
    <row r="1" spans="1:5" s="52" customFormat="1" ht="15.75" x14ac:dyDescent="0.2">
      <c r="A1" s="83" t="s">
        <v>284</v>
      </c>
      <c r="B1" s="83"/>
      <c r="C1" s="83"/>
      <c r="D1" s="83"/>
      <c r="E1" s="83"/>
    </row>
    <row r="2" spans="1:5" s="52" customFormat="1" ht="15.75" x14ac:dyDescent="0.2">
      <c r="A2" s="57" t="s">
        <v>285</v>
      </c>
      <c r="B2" s="57"/>
      <c r="C2" s="57"/>
      <c r="D2" s="57"/>
      <c r="E2" s="57"/>
    </row>
    <row r="3" spans="1:5" s="52" customFormat="1" ht="15.75" x14ac:dyDescent="0.2">
      <c r="A3" s="18" t="s">
        <v>92</v>
      </c>
      <c r="B3" s="18"/>
      <c r="C3" s="19">
        <v>2021</v>
      </c>
      <c r="D3" s="19">
        <v>2020</v>
      </c>
      <c r="E3" s="20" t="s">
        <v>93</v>
      </c>
    </row>
    <row r="4" spans="1:5" s="52" customFormat="1" ht="20.25" x14ac:dyDescent="0.2">
      <c r="A4" s="53" t="s">
        <v>286</v>
      </c>
      <c r="B4" s="53"/>
      <c r="C4" s="22">
        <f>'Республика Алтай (6)'!B4+'Республика Алтай (6)'!D4+'Республика Алтай (6)'!F4+'Республика Алтай (6)'!H4</f>
        <v>99</v>
      </c>
      <c r="D4" s="22">
        <f>'Республика Алтай (6)'!C4+'Республика Алтай (6)'!E4+'Республика Алтай (6)'!G4+'Республика Алтай (6)'!I4</f>
        <v>132</v>
      </c>
      <c r="E4" s="23">
        <f t="shared" ref="E4:E50" si="0">C4*100/D4-100</f>
        <v>-25</v>
      </c>
    </row>
    <row r="5" spans="1:5" s="52" customFormat="1" ht="20.25" x14ac:dyDescent="0.2">
      <c r="A5" s="54" t="s">
        <v>287</v>
      </c>
      <c r="B5" s="55"/>
      <c r="C5" s="22">
        <f>'Республика Алтай (6)'!J4+'Республика Алтай (6)'!L4+'Республика Алтай (6)'!N4+'Республика Алтай (6)'!P4</f>
        <v>481</v>
      </c>
      <c r="D5" s="22">
        <f>'Республика Алтай (6)'!K4+'Республика Алтай (6)'!M4+'Республика Алтай (6)'!O4+'Республика Алтай (6)'!Q4</f>
        <v>471</v>
      </c>
      <c r="E5" s="23">
        <f t="shared" si="0"/>
        <v>2.1231422505307904</v>
      </c>
    </row>
    <row r="6" spans="1:5" s="52" customFormat="1" ht="20.25" x14ac:dyDescent="0.2">
      <c r="A6" s="54" t="s">
        <v>288</v>
      </c>
      <c r="B6" s="55"/>
      <c r="C6" s="22">
        <f>'Республика Алтай (6)'!R4+'Республика Алтай (6)'!T4+'Республика Алтай (6)'!V4+'Республика Алтай (6)'!X4</f>
        <v>495</v>
      </c>
      <c r="D6" s="22">
        <f>'Республика Алтай (6)'!S4+'Республика Алтай (6)'!U4+'Республика Алтай (6)'!W4+'Республика Алтай (6)'!Y4</f>
        <v>391</v>
      </c>
      <c r="E6" s="23">
        <f t="shared" si="0"/>
        <v>26.598465473145779</v>
      </c>
    </row>
    <row r="7" spans="1:5" s="52" customFormat="1" ht="20.25" x14ac:dyDescent="0.2">
      <c r="A7" s="54" t="s">
        <v>289</v>
      </c>
      <c r="B7" s="55"/>
      <c r="C7" s="22">
        <f>'Республика Алтай (6)'!Z4+'Республика Алтай (6)'!AB4+'Республика Алтай (6)'!AD4+'Республика Алтай (6)'!AF4</f>
        <v>2</v>
      </c>
      <c r="D7" s="22">
        <f>'Республика Алтай (6)'!AA4+'Республика Алтай (6)'!AC4+'Республика Алтай (6)'!AE4+'Республика Алтай (6)'!AG4</f>
        <v>1</v>
      </c>
      <c r="E7" s="23">
        <f t="shared" si="0"/>
        <v>100</v>
      </c>
    </row>
    <row r="8" spans="1:5" s="52" customFormat="1" ht="20.25" x14ac:dyDescent="0.2">
      <c r="A8" s="54" t="s">
        <v>290</v>
      </c>
      <c r="B8" s="55"/>
      <c r="C8" s="22">
        <f>'Республика Алтай (6)'!AH4+'Республика Алтай (6)'!AJ4+'Республика Алтай (6)'!AL4</f>
        <v>0</v>
      </c>
      <c r="D8" s="22">
        <f>'Республика Алтай (6)'!AI4+'Республика Алтай (6)'!AK4+'Республика Алтай (6)'!AM4</f>
        <v>0</v>
      </c>
      <c r="E8" s="23" t="s">
        <v>154</v>
      </c>
    </row>
    <row r="9" spans="1:5" s="52" customFormat="1" ht="20.25" x14ac:dyDescent="0.2">
      <c r="A9" s="54" t="s">
        <v>291</v>
      </c>
      <c r="B9" s="55"/>
      <c r="C9" s="22">
        <f>'Республика Алтай (6)'!AR4+'Республика Алтай (6)'!AT4</f>
        <v>56</v>
      </c>
      <c r="D9" s="22">
        <f>'Республика Алтай (6)'!AS4+'Республика Алтай (6)'!AU4</f>
        <v>35</v>
      </c>
      <c r="E9" s="23">
        <f t="shared" si="0"/>
        <v>60</v>
      </c>
    </row>
    <row r="10" spans="1:5" s="52" customFormat="1" ht="20.25" x14ac:dyDescent="0.2">
      <c r="A10" s="54" t="s">
        <v>292</v>
      </c>
      <c r="B10" s="55"/>
      <c r="C10" s="22">
        <f>'Республика Алтай (6)'!AN4+'Республика Алтай (6)'!AP4</f>
        <v>1</v>
      </c>
      <c r="D10" s="22">
        <f>'Республика Алтай (6)'!AO4+'Республика Алтай (6)'!AQ4</f>
        <v>2</v>
      </c>
      <c r="E10" s="23">
        <f t="shared" si="0"/>
        <v>-50</v>
      </c>
    </row>
    <row r="11" spans="1:5" s="52" customFormat="1" x14ac:dyDescent="0.2">
      <c r="A11" s="84"/>
      <c r="B11" s="84"/>
      <c r="C11" s="84"/>
      <c r="D11" s="84"/>
      <c r="E11" s="84"/>
    </row>
    <row r="12" spans="1:5" s="52" customFormat="1" ht="20.25" x14ac:dyDescent="0.2">
      <c r="A12" s="53" t="s">
        <v>293</v>
      </c>
      <c r="B12" s="53"/>
      <c r="C12" s="22">
        <f>'Республика Алтай (6)'!AV4+'Республика Алтай (6)'!AX4</f>
        <v>53</v>
      </c>
      <c r="D12" s="22">
        <f>'Республика Алтай (6)'!AW4+'Республика Алтай (6)'!AY4</f>
        <v>31</v>
      </c>
      <c r="E12" s="23">
        <f t="shared" si="0"/>
        <v>70.967741935483872</v>
      </c>
    </row>
    <row r="13" spans="1:5" s="52" customFormat="1" ht="20.25" x14ac:dyDescent="0.2">
      <c r="A13" s="54" t="s">
        <v>294</v>
      </c>
      <c r="B13" s="55"/>
      <c r="C13" s="22">
        <f>'Республика Алтай (6)'!AZ4+'Республика Алтай (6)'!BB4</f>
        <v>7</v>
      </c>
      <c r="D13" s="22">
        <f>'Республика Алтай (6)'!BA4+'Республика Алтай (6)'!BC4</f>
        <v>16</v>
      </c>
      <c r="E13" s="23">
        <f t="shared" si="0"/>
        <v>-56.25</v>
      </c>
    </row>
    <row r="14" spans="1:5" s="52" customFormat="1" ht="20.25" x14ac:dyDescent="0.2">
      <c r="A14" s="54" t="s">
        <v>295</v>
      </c>
      <c r="B14" s="55"/>
      <c r="C14" s="22">
        <f>'Республика Алтай (6)'!BD4+'Республика Алтай (6)'!BF4</f>
        <v>175</v>
      </c>
      <c r="D14" s="22">
        <f>'Республика Алтай (6)'!BE4+'Республика Алтай (6)'!BG4</f>
        <v>128</v>
      </c>
      <c r="E14" s="23">
        <f t="shared" si="0"/>
        <v>36.71875</v>
      </c>
    </row>
    <row r="15" spans="1:5" s="52" customFormat="1" ht="20.25" x14ac:dyDescent="0.2">
      <c r="A15" s="54" t="s">
        <v>296</v>
      </c>
      <c r="B15" s="55"/>
      <c r="C15" s="22">
        <f>'Республика Алтай (6)'!BH4+'Республика Алтай (6)'!BJ4</f>
        <v>0</v>
      </c>
      <c r="D15" s="22">
        <f>'Республика Алтай (6)'!BI4+'Республика Алтай (6)'!BK4</f>
        <v>1</v>
      </c>
      <c r="E15" s="23">
        <f t="shared" si="0"/>
        <v>-100</v>
      </c>
    </row>
    <row r="16" spans="1:5" s="52" customFormat="1" ht="20.25" x14ac:dyDescent="0.2">
      <c r="A16" s="54" t="s">
        <v>297</v>
      </c>
      <c r="B16" s="55"/>
      <c r="C16" s="22">
        <f>'Республика Алтай (6)'!BL4+'Республика Алтай (6)'!BN4</f>
        <v>0</v>
      </c>
      <c r="D16" s="22">
        <f>'Республика Алтай (6)'!BM4+'Республика Алтай (6)'!BO4</f>
        <v>0</v>
      </c>
      <c r="E16" s="23" t="s">
        <v>154</v>
      </c>
    </row>
    <row r="17" spans="1:5" s="52" customFormat="1" ht="20.25" x14ac:dyDescent="0.2">
      <c r="A17" s="54" t="s">
        <v>298</v>
      </c>
      <c r="B17" s="55"/>
      <c r="C17" s="22">
        <f>'Республика Алтай (6)'!BT4+'Республика Алтай (6)'!BV4</f>
        <v>0</v>
      </c>
      <c r="D17" s="22">
        <f>'Республика Алтай (6)'!BU4+'Республика Алтай (6)'!BW4</f>
        <v>1</v>
      </c>
      <c r="E17" s="23">
        <f t="shared" si="0"/>
        <v>-100</v>
      </c>
    </row>
    <row r="18" spans="1:5" s="52" customFormat="1" ht="20.25" x14ac:dyDescent="0.2">
      <c r="A18" s="54" t="s">
        <v>299</v>
      </c>
      <c r="B18" s="55"/>
      <c r="C18" s="22">
        <f>'Республика Алтай (6)'!BP4+'Республика Алтай (6)'!BR4</f>
        <v>0</v>
      </c>
      <c r="D18" s="22">
        <f>'Республика Алтай (6)'!BQ4+'Республика Алтай (6)'!BS4</f>
        <v>0</v>
      </c>
      <c r="E18" s="23" t="s">
        <v>154</v>
      </c>
    </row>
    <row r="19" spans="1:5" s="52" customFormat="1" x14ac:dyDescent="0.2">
      <c r="A19" s="84"/>
      <c r="B19" s="84"/>
      <c r="C19" s="84"/>
      <c r="D19" s="84"/>
      <c r="E19" s="84"/>
    </row>
    <row r="20" spans="1:5" s="52" customFormat="1" ht="20.25" x14ac:dyDescent="0.2">
      <c r="A20" s="53" t="s">
        <v>300</v>
      </c>
      <c r="B20" s="53"/>
      <c r="C20" s="22">
        <f>'Республика Алтай (6)'!BX4</f>
        <v>37</v>
      </c>
      <c r="D20" s="22">
        <f>'Республика Алтай (6)'!BY4</f>
        <v>40</v>
      </c>
      <c r="E20" s="23">
        <f t="shared" ref="E20:E22" si="1">C20*100/D20-100</f>
        <v>-7.5</v>
      </c>
    </row>
    <row r="21" spans="1:5" s="52" customFormat="1" ht="20.25" x14ac:dyDescent="0.2">
      <c r="A21" s="54" t="s">
        <v>301</v>
      </c>
      <c r="B21" s="55"/>
      <c r="C21" s="22">
        <f>'Республика Алтай (6)'!BZ4</f>
        <v>72</v>
      </c>
      <c r="D21" s="22">
        <f>'Республика Алтай (6)'!CA4</f>
        <v>95</v>
      </c>
      <c r="E21" s="23">
        <f t="shared" si="1"/>
        <v>-24.21052631578948</v>
      </c>
    </row>
    <row r="22" spans="1:5" s="52" customFormat="1" ht="20.25" x14ac:dyDescent="0.2">
      <c r="A22" s="54" t="s">
        <v>302</v>
      </c>
      <c r="B22" s="55"/>
      <c r="C22" s="22">
        <f>'Республика Алтай (6)'!CB4</f>
        <v>58</v>
      </c>
      <c r="D22" s="22">
        <f>'Республика Алтай (6)'!CC4</f>
        <v>38</v>
      </c>
      <c r="E22" s="23">
        <f t="shared" si="1"/>
        <v>52.631578947368411</v>
      </c>
    </row>
    <row r="23" spans="1:5" s="52" customFormat="1" ht="20.25" x14ac:dyDescent="0.2">
      <c r="A23" s="53" t="s">
        <v>303</v>
      </c>
      <c r="B23" s="53"/>
      <c r="C23" s="22">
        <f>'Республика Алтай (6)'!CD4</f>
        <v>1</v>
      </c>
      <c r="D23" s="22">
        <f>'Республика Алтай (6)'!CE4</f>
        <v>2</v>
      </c>
      <c r="E23" s="23">
        <f t="shared" si="0"/>
        <v>-50</v>
      </c>
    </row>
    <row r="24" spans="1:5" s="52" customFormat="1" ht="20.25" x14ac:dyDescent="0.2">
      <c r="A24" s="53" t="s">
        <v>304</v>
      </c>
      <c r="B24" s="53"/>
      <c r="C24" s="22">
        <f>'Республика Алтай (6)'!CF4</f>
        <v>0</v>
      </c>
      <c r="D24" s="22">
        <f>'Республика Алтай (6)'!CG4</f>
        <v>0</v>
      </c>
      <c r="E24" s="23" t="s">
        <v>154</v>
      </c>
    </row>
    <row r="25" spans="1:5" s="52" customFormat="1" ht="20.25" x14ac:dyDescent="0.2">
      <c r="A25" s="54" t="s">
        <v>305</v>
      </c>
      <c r="B25" s="55"/>
      <c r="C25" s="22">
        <f>'Республика Алтай (6)'!CJ4</f>
        <v>0</v>
      </c>
      <c r="D25" s="22">
        <f>'Республика Алтай (6)'!CK4</f>
        <v>2</v>
      </c>
      <c r="E25" s="23">
        <f t="shared" si="0"/>
        <v>-100</v>
      </c>
    </row>
    <row r="26" spans="1:5" s="52" customFormat="1" ht="20.25" x14ac:dyDescent="0.2">
      <c r="A26" s="54" t="s">
        <v>306</v>
      </c>
      <c r="B26" s="55"/>
      <c r="C26" s="22">
        <f>'Республика Алтай (6)'!CH4</f>
        <v>0</v>
      </c>
      <c r="D26" s="22">
        <f>'Республика Алтай (6)'!CI4</f>
        <v>0</v>
      </c>
      <c r="E26" s="23" t="s">
        <v>154</v>
      </c>
    </row>
    <row r="27" spans="1:5" s="52" customFormat="1" x14ac:dyDescent="0.2">
      <c r="A27" s="84"/>
      <c r="B27" s="84"/>
      <c r="C27" s="84"/>
      <c r="D27" s="84"/>
      <c r="E27" s="84"/>
    </row>
    <row r="28" spans="1:5" s="52" customFormat="1" ht="20.25" x14ac:dyDescent="0.2">
      <c r="A28" s="53" t="s">
        <v>307</v>
      </c>
      <c r="B28" s="53"/>
      <c r="C28" s="22">
        <f>'Республика Алтай (6)'!CL4</f>
        <v>2</v>
      </c>
      <c r="D28" s="22">
        <f>'Республика Алтай (6)'!CM4</f>
        <v>2</v>
      </c>
      <c r="E28" s="23">
        <f t="shared" ref="E28:E30" si="2">C28*100/D28-100</f>
        <v>0</v>
      </c>
    </row>
    <row r="29" spans="1:5" s="52" customFormat="1" ht="20.25" x14ac:dyDescent="0.2">
      <c r="A29" s="54" t="s">
        <v>308</v>
      </c>
      <c r="B29" s="55"/>
      <c r="C29" s="22">
        <f>'Республика Алтай (6)'!CN4</f>
        <v>18</v>
      </c>
      <c r="D29" s="22">
        <f>'Республика Алтай (6)'!CO4</f>
        <v>33</v>
      </c>
      <c r="E29" s="23">
        <f t="shared" si="2"/>
        <v>-45.454545454545453</v>
      </c>
    </row>
    <row r="30" spans="1:5" s="52" customFormat="1" ht="20.25" x14ac:dyDescent="0.2">
      <c r="A30" s="54" t="s">
        <v>309</v>
      </c>
      <c r="B30" s="55"/>
      <c r="C30" s="22">
        <f>'Республика Алтай (6)'!CP4</f>
        <v>13</v>
      </c>
      <c r="D30" s="22">
        <f>'Республика Алтай (6)'!CQ4</f>
        <v>7</v>
      </c>
      <c r="E30" s="23">
        <f t="shared" si="2"/>
        <v>85.714285714285722</v>
      </c>
    </row>
    <row r="31" spans="1:5" s="52" customFormat="1" ht="20.25" x14ac:dyDescent="0.2">
      <c r="A31" s="53" t="s">
        <v>310</v>
      </c>
      <c r="B31" s="53"/>
      <c r="C31" s="22">
        <f>'Республика Алтай (6)'!CR4</f>
        <v>0</v>
      </c>
      <c r="D31" s="22">
        <f>'Республика Алтай (6)'!CS4</f>
        <v>0</v>
      </c>
      <c r="E31" s="23" t="s">
        <v>154</v>
      </c>
    </row>
    <row r="32" spans="1:5" s="52" customFormat="1" ht="20.25" x14ac:dyDescent="0.2">
      <c r="A32" s="54" t="s">
        <v>311</v>
      </c>
      <c r="B32" s="55"/>
      <c r="C32" s="22">
        <f>'Республика Алтай (6)'!CT4</f>
        <v>0</v>
      </c>
      <c r="D32" s="22">
        <f>'Республика Алтай (6)'!CU4</f>
        <v>0</v>
      </c>
      <c r="E32" s="23" t="s">
        <v>154</v>
      </c>
    </row>
    <row r="33" spans="1:5" s="52" customFormat="1" ht="20.25" x14ac:dyDescent="0.2">
      <c r="A33" s="54" t="s">
        <v>312</v>
      </c>
      <c r="B33" s="55"/>
      <c r="C33" s="22">
        <f>'Республика Алтай (6)'!CX4</f>
        <v>0</v>
      </c>
      <c r="D33" s="22">
        <f>'Республика Алтай (6)'!CY4</f>
        <v>0</v>
      </c>
      <c r="E33" s="23" t="s">
        <v>154</v>
      </c>
    </row>
    <row r="34" spans="1:5" s="52" customFormat="1" ht="20.25" x14ac:dyDescent="0.2">
      <c r="A34" s="54" t="s">
        <v>313</v>
      </c>
      <c r="B34" s="55"/>
      <c r="C34" s="22">
        <f>'Республика Алтай (6)'!CV4</f>
        <v>0</v>
      </c>
      <c r="D34" s="22">
        <f>'Республика Алтай (6)'!CW4</f>
        <v>0</v>
      </c>
      <c r="E34" s="23" t="s">
        <v>154</v>
      </c>
    </row>
    <row r="35" spans="1:5" s="52" customFormat="1" x14ac:dyDescent="0.2">
      <c r="A35" s="84"/>
      <c r="B35" s="84"/>
      <c r="C35" s="84"/>
      <c r="D35" s="84"/>
      <c r="E35" s="84"/>
    </row>
    <row r="36" spans="1:5" s="52" customFormat="1" ht="20.25" x14ac:dyDescent="0.2">
      <c r="A36" s="53" t="s">
        <v>314</v>
      </c>
      <c r="B36" s="53"/>
      <c r="C36" s="22">
        <f>'Республика Алтай (6)'!CZ4</f>
        <v>0</v>
      </c>
      <c r="D36" s="22">
        <f>'Республика Алтай (6)'!DA4</f>
        <v>1</v>
      </c>
      <c r="E36" s="23">
        <f t="shared" ref="E36:E37" si="3">C36*100/D36-100</f>
        <v>-100</v>
      </c>
    </row>
    <row r="37" spans="1:5" s="52" customFormat="1" ht="20.25" x14ac:dyDescent="0.2">
      <c r="A37" s="53" t="s">
        <v>315</v>
      </c>
      <c r="B37" s="53"/>
      <c r="C37" s="22">
        <f>'Республика Алтай (6)'!DB4</f>
        <v>4</v>
      </c>
      <c r="D37" s="22">
        <f>'Республика Алтай (6)'!DC4</f>
        <v>5</v>
      </c>
      <c r="E37" s="23">
        <f t="shared" si="3"/>
        <v>-20</v>
      </c>
    </row>
    <row r="38" spans="1:5" s="52" customFormat="1" ht="20.25" x14ac:dyDescent="0.2">
      <c r="A38" s="53" t="s">
        <v>316</v>
      </c>
      <c r="B38" s="53"/>
      <c r="C38" s="22">
        <f>'Республика Алтай (6)'!DD4</f>
        <v>0</v>
      </c>
      <c r="D38" s="22">
        <f>'Республика Алтай (6)'!DE4</f>
        <v>0</v>
      </c>
      <c r="E38" s="23" t="s">
        <v>154</v>
      </c>
    </row>
    <row r="39" spans="1:5" s="52" customFormat="1" ht="20.25" x14ac:dyDescent="0.2">
      <c r="A39" s="53" t="s">
        <v>317</v>
      </c>
      <c r="B39" s="53"/>
      <c r="C39" s="22">
        <f>'Республика Алтай (6)'!DF4</f>
        <v>0</v>
      </c>
      <c r="D39" s="22">
        <f>'Республика Алтай (6)'!DG4</f>
        <v>1</v>
      </c>
      <c r="E39" s="23">
        <f t="shared" si="0"/>
        <v>-100</v>
      </c>
    </row>
    <row r="40" spans="1:5" s="52" customFormat="1" ht="20.25" x14ac:dyDescent="0.2">
      <c r="A40" s="53" t="s">
        <v>318</v>
      </c>
      <c r="B40" s="53"/>
      <c r="C40" s="22">
        <f>'Республика Алтай (6)'!DH4</f>
        <v>0</v>
      </c>
      <c r="D40" s="22">
        <f>'Республика Алтай (6)'!DI4</f>
        <v>0</v>
      </c>
      <c r="E40" s="23" t="s">
        <v>154</v>
      </c>
    </row>
    <row r="41" spans="1:5" s="52" customFormat="1" ht="20.25" x14ac:dyDescent="0.2">
      <c r="A41" s="53" t="s">
        <v>319</v>
      </c>
      <c r="B41" s="53"/>
      <c r="C41" s="22">
        <f>'Республика Алтай (6)'!DL4</f>
        <v>0</v>
      </c>
      <c r="D41" s="22">
        <f>'Республика Алтай (6)'!DM4</f>
        <v>0</v>
      </c>
      <c r="E41" s="23" t="s">
        <v>154</v>
      </c>
    </row>
    <row r="42" spans="1:5" s="52" customFormat="1" ht="20.25" x14ac:dyDescent="0.2">
      <c r="A42" s="53" t="s">
        <v>320</v>
      </c>
      <c r="B42" s="53"/>
      <c r="C42" s="22">
        <f>'Республика Алтай (6)'!DJ4</f>
        <v>0</v>
      </c>
      <c r="D42" s="22">
        <f>'Республика Алтай (6)'!DK4</f>
        <v>0</v>
      </c>
      <c r="E42" s="23" t="s">
        <v>154</v>
      </c>
    </row>
    <row r="43" spans="1:5" s="52" customFormat="1" x14ac:dyDescent="0.2">
      <c r="A43" s="84"/>
      <c r="B43" s="84"/>
      <c r="C43" s="84"/>
      <c r="D43" s="84"/>
      <c r="E43" s="84"/>
    </row>
    <row r="44" spans="1:5" s="52" customFormat="1" ht="20.25" x14ac:dyDescent="0.2">
      <c r="A44" s="53" t="s">
        <v>321</v>
      </c>
      <c r="B44" s="53"/>
      <c r="C44" s="22">
        <f>SUM(C4:C10)</f>
        <v>1134</v>
      </c>
      <c r="D44" s="22">
        <f>SUM(D4:D10)</f>
        <v>1032</v>
      </c>
      <c r="E44" s="23">
        <f t="shared" si="0"/>
        <v>9.8837209302325562</v>
      </c>
    </row>
    <row r="45" spans="1:5" s="52" customFormat="1" ht="20.25" x14ac:dyDescent="0.2">
      <c r="A45" s="53" t="s">
        <v>322</v>
      </c>
      <c r="B45" s="53"/>
      <c r="C45" s="22">
        <f>SUM(C12:C18)</f>
        <v>235</v>
      </c>
      <c r="D45" s="22">
        <f>SUM(D12:D18)</f>
        <v>177</v>
      </c>
      <c r="E45" s="23">
        <f t="shared" si="0"/>
        <v>32.768361581920914</v>
      </c>
    </row>
    <row r="46" spans="1:5" s="52" customFormat="1" ht="20.25" x14ac:dyDescent="0.2">
      <c r="A46" s="53" t="s">
        <v>323</v>
      </c>
      <c r="B46" s="53"/>
      <c r="C46" s="22">
        <f>SUM(C20:C26)</f>
        <v>168</v>
      </c>
      <c r="D46" s="22">
        <f>SUM(D20:D26)</f>
        <v>177</v>
      </c>
      <c r="E46" s="23">
        <f t="shared" si="0"/>
        <v>-5.0847457627118615</v>
      </c>
    </row>
    <row r="47" spans="1:5" s="52" customFormat="1" ht="20.25" x14ac:dyDescent="0.2">
      <c r="A47" s="53" t="s">
        <v>324</v>
      </c>
      <c r="B47" s="53"/>
      <c r="C47" s="22">
        <f>SUM(C28:C34)</f>
        <v>33</v>
      </c>
      <c r="D47" s="22">
        <f>SUM(D28:D34)</f>
        <v>42</v>
      </c>
      <c r="E47" s="23">
        <f t="shared" si="0"/>
        <v>-21.428571428571431</v>
      </c>
    </row>
    <row r="48" spans="1:5" s="52" customFormat="1" ht="20.25" x14ac:dyDescent="0.2">
      <c r="A48" s="53" t="s">
        <v>325</v>
      </c>
      <c r="B48" s="53"/>
      <c r="C48" s="22">
        <f>SUM(C36:C42)</f>
        <v>4</v>
      </c>
      <c r="D48" s="22">
        <f>SUM(D36:D42)</f>
        <v>7</v>
      </c>
      <c r="E48" s="23">
        <f t="shared" si="0"/>
        <v>-42.857142857142854</v>
      </c>
    </row>
    <row r="49" spans="1:5" s="52" customFormat="1" ht="14.25" customHeight="1" x14ac:dyDescent="0.2">
      <c r="A49" s="85"/>
      <c r="B49" s="85"/>
      <c r="C49" s="85"/>
      <c r="D49" s="85"/>
      <c r="E49" s="85"/>
    </row>
    <row r="50" spans="1:5" s="52" customFormat="1" ht="51.75" customHeight="1" x14ac:dyDescent="0.2">
      <c r="A50" s="53" t="s">
        <v>326</v>
      </c>
      <c r="B50" s="53"/>
      <c r="C50" s="22">
        <f>'Республика Алтай (6)'!DN4+'Республика Алтай (6)'!DP4+'Республика Алтай (6)'!DR4+'Республика Алтай (6)'!DT4+'Республика Алтай (6)'!DV4+'Республика Алтай (6)'!DX4+'Республика Алтай (6)'!DZ4</f>
        <v>0</v>
      </c>
      <c r="D50" s="22">
        <f>'Республика Алтай (6)'!DO4+'Республика Алтай (6)'!DQ4+'Республика Алтай (6)'!DS4+'Республика Алтай (6)'!DU4+'Республика Алтай (6)'!DW4+'Республика Алтай (6)'!DY4+'Республика Алтай (6)'!EA4</f>
        <v>1</v>
      </c>
      <c r="E50" s="23">
        <f t="shared" si="0"/>
        <v>-100</v>
      </c>
    </row>
    <row r="51" spans="1:5" s="52" customFormat="1" ht="48.75" customHeight="1" x14ac:dyDescent="0.2">
      <c r="A51" s="54" t="s">
        <v>327</v>
      </c>
      <c r="B51" s="55"/>
      <c r="C51" s="22">
        <f>'Республика Алтай (6)'!EB4+'Республика Алтай (6)'!ED4+'Республика Алтай (6)'!EF4+'Республика Алтай (6)'!EH4+'Республика Алтай (6)'!EJ4+'Республика Алтай (6)'!EL4+'Республика Алтай (6)'!EN4</f>
        <v>0</v>
      </c>
      <c r="D51" s="22">
        <f>'Республика Алтай (6)'!EC4+'Республика Алтай (6)'!EE4+'Республика Алтай (6)'!EG4+'Республика Алтай (6)'!EI4+'Республика Алтай (6)'!EK4+'Республика Алтай (6)'!EM4+'Республика Алтай (6)'!EO4</f>
        <v>0</v>
      </c>
      <c r="E51" s="23" t="s">
        <v>154</v>
      </c>
    </row>
    <row r="52" spans="1:5" s="52" customFormat="1" ht="7.5" customHeight="1" x14ac:dyDescent="0.2">
      <c r="A52" s="84"/>
      <c r="B52" s="84"/>
      <c r="C52" s="86"/>
      <c r="D52" s="86"/>
      <c r="E52" s="84"/>
    </row>
    <row r="53" spans="1:5" s="52" customFormat="1" ht="15.75" x14ac:dyDescent="0.2">
      <c r="A53" s="87" t="s">
        <v>328</v>
      </c>
      <c r="B53" s="87"/>
      <c r="C53" s="86"/>
      <c r="D53" s="86"/>
      <c r="E53" s="84"/>
    </row>
    <row r="54" spans="1:5" s="52" customFormat="1" ht="15.75" x14ac:dyDescent="0.25">
      <c r="A54" s="88" t="s">
        <v>329</v>
      </c>
      <c r="B54" s="88"/>
      <c r="C54" s="86"/>
      <c r="D54" s="86"/>
      <c r="E54" s="84"/>
    </row>
  </sheetData>
  <mergeCells count="47">
    <mergeCell ref="A48:B48"/>
    <mergeCell ref="A49:E49"/>
    <mergeCell ref="A50:B50"/>
    <mergeCell ref="A51:B51"/>
    <mergeCell ref="A53:B53"/>
    <mergeCell ref="A41:B41"/>
    <mergeCell ref="A42:B42"/>
    <mergeCell ref="A44:B44"/>
    <mergeCell ref="A45:B45"/>
    <mergeCell ref="A46:B46"/>
    <mergeCell ref="A47:B47"/>
    <mergeCell ref="A34:B34"/>
    <mergeCell ref="A36:B36"/>
    <mergeCell ref="A37:B37"/>
    <mergeCell ref="A38:B38"/>
    <mergeCell ref="A39:B39"/>
    <mergeCell ref="A40:B40"/>
    <mergeCell ref="A28:B28"/>
    <mergeCell ref="A29:B29"/>
    <mergeCell ref="A30:B30"/>
    <mergeCell ref="A31:B31"/>
    <mergeCell ref="A32:B32"/>
    <mergeCell ref="A33:B33"/>
    <mergeCell ref="A21:B21"/>
    <mergeCell ref="A22:B22"/>
    <mergeCell ref="A23:B23"/>
    <mergeCell ref="A24:B24"/>
    <mergeCell ref="A25:B25"/>
    <mergeCell ref="A26:B26"/>
    <mergeCell ref="A14:B14"/>
    <mergeCell ref="A15:B15"/>
    <mergeCell ref="A16:B16"/>
    <mergeCell ref="A17:B17"/>
    <mergeCell ref="A18:B18"/>
    <mergeCell ref="A20:B20"/>
    <mergeCell ref="A7:B7"/>
    <mergeCell ref="A8:B8"/>
    <mergeCell ref="A9:B9"/>
    <mergeCell ref="A10:B10"/>
    <mergeCell ref="A12:B12"/>
    <mergeCell ref="A13:B13"/>
    <mergeCell ref="A1:E1"/>
    <mergeCell ref="A2:E2"/>
    <mergeCell ref="A3:B3"/>
    <mergeCell ref="A4:B4"/>
    <mergeCell ref="A5:B5"/>
    <mergeCell ref="A6:B6"/>
  </mergeCells>
  <pageMargins left="0.59055118110236227" right="0.31496062992125984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9</vt:i4>
      </vt:variant>
    </vt:vector>
  </HeadingPairs>
  <TitlesOfParts>
    <vt:vector size="21" baseType="lpstr">
      <vt:lpstr>Республика Алтай</vt:lpstr>
      <vt:lpstr>Республика Алтай 1</vt:lpstr>
      <vt:lpstr>Республика Алтай (2)</vt:lpstr>
      <vt:lpstr>Республика Алтай 2</vt:lpstr>
      <vt:lpstr>Республика Алтай (3)</vt:lpstr>
      <vt:lpstr>Республика Алтай 3</vt:lpstr>
      <vt:lpstr>Республика Алтай (4)</vt:lpstr>
      <vt:lpstr>Республика Алтай 4</vt:lpstr>
      <vt:lpstr>Республика Алтай (5)</vt:lpstr>
      <vt:lpstr>Республика Алтай 5</vt:lpstr>
      <vt:lpstr>Республика Алтай (6)</vt:lpstr>
      <vt:lpstr>Республика Алтай 6</vt:lpstr>
      <vt:lpstr>'Республика Алтай 1'!Область_печати</vt:lpstr>
      <vt:lpstr>'Республика Алтай 2'!Область_печати</vt:lpstr>
      <vt:lpstr>'Республика Алтай 3'!Область_печати</vt:lpstr>
      <vt:lpstr>'Республика Алтай 4'!Область_печати</vt:lpstr>
      <vt:lpstr>'Республика Алтай 5'!Область_печати</vt:lpstr>
      <vt:lpstr>'Республика Алтай 6'!Область_печати</vt:lpstr>
      <vt:lpstr>'Республика Алтай 1'!Основные_20результаты_20работы_202011_2012_20квартал</vt:lpstr>
      <vt:lpstr>'Республика Алтай 2'!Основные_20результаты_20работы_202011_2012_20квартал</vt:lpstr>
      <vt:lpstr>'Республика Алтай 3'!Основные_20результаты_20работы_202011_2012_20квартал</vt:lpstr>
    </vt:vector>
  </TitlesOfParts>
  <Company>Прокуратура Республики Алтай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Статист</dc:creator>
  <cp:lastModifiedBy>Статист</cp:lastModifiedBy>
  <dcterms:created xsi:type="dcterms:W3CDTF">2021-09-03T07:00:01Z</dcterms:created>
  <dcterms:modified xsi:type="dcterms:W3CDTF">2021-09-03T07:02:10Z</dcterms:modified>
</cp:coreProperties>
</file>