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19\октябрь\Местные отчеты\"/>
    </mc:Choice>
  </mc:AlternateContent>
  <bookViews>
    <workbookView xWindow="0" yWindow="0" windowWidth="28800" windowHeight="12420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1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28" i="3" l="1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<sst xmlns="http://schemas.openxmlformats.org/spreadsheetml/2006/main" count="193" uniqueCount="75">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</sst>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view="pageBreakPreview" zoomScaleSheetLayoutView="100" workbookViewId="0">
      <selection activeCell="A2" sqref="A2:I2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657</v>
      </c>
      <c r="F8" s="1">
        <f>Служебный!B1</f>
        <v>672</v>
      </c>
      <c r="G8" s="10">
        <f>IFERROR(((F8-E8)/E8*100),0)</f>
        <v>2.2831050228310499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22</v>
      </c>
      <c r="F9" s="1">
        <f>Служебный!B2</f>
        <v>22</v>
      </c>
      <c r="G9" s="10">
        <f t="shared" ref="G9:G48" si="0">IFERROR(((F9-E9)/E9*100),0)</f>
        <v>0</v>
      </c>
      <c r="H9" s="10">
        <f>IFERROR(E9/E$8*100,0)</f>
        <v>3.3485540334855401</v>
      </c>
      <c r="I9" s="15">
        <f>IFERROR(F9/F$8*100,0)</f>
        <v>3.2738095238095242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97</v>
      </c>
      <c r="F10" s="1">
        <f>Служебный!B3</f>
        <v>134</v>
      </c>
      <c r="G10" s="10">
        <f t="shared" si="0"/>
        <v>38.144329896907216</v>
      </c>
      <c r="H10" s="10">
        <f t="shared" ref="H10:I22" si="1">IFERROR(E10/E$8*100,0)</f>
        <v>14.764079147640791</v>
      </c>
      <c r="I10" s="15">
        <f t="shared" si="1"/>
        <v>19.940476190476193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213</v>
      </c>
      <c r="F11" s="1">
        <f>Служебный!B4</f>
        <v>165</v>
      </c>
      <c r="G11" s="10">
        <f t="shared" si="0"/>
        <v>-22.535211267605636</v>
      </c>
      <c r="H11" s="10">
        <f t="shared" si="1"/>
        <v>32.420091324200911</v>
      </c>
      <c r="I11" s="15">
        <f t="shared" si="1"/>
        <v>24.553571428571427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325</v>
      </c>
      <c r="F12" s="1">
        <f>Служебный!B5</f>
        <v>351</v>
      </c>
      <c r="G12" s="10">
        <f t="shared" si="0"/>
        <v>8</v>
      </c>
      <c r="H12" s="10">
        <f t="shared" si="1"/>
        <v>49.467275494672755</v>
      </c>
      <c r="I12" s="15">
        <f t="shared" si="1"/>
        <v>52.232142857142861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11</v>
      </c>
      <c r="F13" s="1">
        <f>Служебный!B6</f>
        <v>23</v>
      </c>
      <c r="G13" s="10">
        <f t="shared" si="0"/>
        <v>109.09090909090908</v>
      </c>
      <c r="H13" s="10">
        <f t="shared" si="1"/>
        <v>1.6742770167427701</v>
      </c>
      <c r="I13" s="15">
        <f t="shared" si="1"/>
        <v>3.4226190476190479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44</v>
      </c>
      <c r="F14" s="1">
        <f>Служебный!B7</f>
        <v>48</v>
      </c>
      <c r="G14" s="10">
        <f t="shared" si="0"/>
        <v>9.0909090909090917</v>
      </c>
      <c r="H14" s="10">
        <f t="shared" si="1"/>
        <v>6.6971080669710803</v>
      </c>
      <c r="I14" s="15">
        <f t="shared" si="1"/>
        <v>7.1428571428571423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14</v>
      </c>
      <c r="F15" s="1">
        <f>Служебный!B8</f>
        <v>9</v>
      </c>
      <c r="G15" s="10">
        <f t="shared" si="0"/>
        <v>-35.714285714285715</v>
      </c>
      <c r="H15" s="10">
        <f t="shared" si="1"/>
        <v>2.1308980213089801</v>
      </c>
      <c r="I15" s="15">
        <f t="shared" si="1"/>
        <v>1.3392857142857142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0.15220700152207001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21</v>
      </c>
      <c r="F18" s="1">
        <f>Служебный!B11</f>
        <v>18</v>
      </c>
      <c r="G18" s="10">
        <f t="shared" si="0"/>
        <v>-14.285714285714285</v>
      </c>
      <c r="H18" s="10">
        <f t="shared" si="1"/>
        <v>3.1963470319634704</v>
      </c>
      <c r="I18" s="15">
        <f t="shared" si="1"/>
        <v>2.6785714285714284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34</v>
      </c>
      <c r="F19" s="1">
        <f>Служебный!B12</f>
        <v>35</v>
      </c>
      <c r="G19" s="10">
        <f t="shared" si="0"/>
        <v>2.9411764705882351</v>
      </c>
      <c r="H19" s="10">
        <f t="shared" si="1"/>
        <v>5.1750380517503807</v>
      </c>
      <c r="I19" s="15">
        <f t="shared" si="1"/>
        <v>5.2083333333333339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4</v>
      </c>
      <c r="F20" s="1">
        <f>Служебный!B13</f>
        <v>3</v>
      </c>
      <c r="G20" s="10">
        <f t="shared" si="0"/>
        <v>-25</v>
      </c>
      <c r="H20" s="10">
        <f t="shared" si="1"/>
        <v>0.60882800608828003</v>
      </c>
      <c r="I20" s="15">
        <f t="shared" si="1"/>
        <v>0.4464285714285714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152</v>
      </c>
      <c r="F21" s="1">
        <f>Служебный!B14</f>
        <v>141</v>
      </c>
      <c r="G21" s="10">
        <f t="shared" si="0"/>
        <v>-7.2368421052631584</v>
      </c>
      <c r="H21" s="10">
        <f t="shared" si="1"/>
        <v>23.135464231354639</v>
      </c>
      <c r="I21" s="15">
        <f t="shared" si="1"/>
        <v>20.982142857142858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90</v>
      </c>
      <c r="F22" s="25">
        <f>Служебный!B15</f>
        <v>73</v>
      </c>
      <c r="G22" s="26">
        <f t="shared" si="0"/>
        <v>-18.888888888888889</v>
      </c>
      <c r="H22" s="26">
        <f t="shared" si="1"/>
        <v>13.698630136986301</v>
      </c>
      <c r="I22" s="27">
        <f t="shared" si="1"/>
        <v>10.863095238095239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14</v>
      </c>
      <c r="F23" s="31">
        <f>Служебный!B40</f>
        <v>16</v>
      </c>
      <c r="G23" s="32">
        <f t="shared" si="0"/>
        <v>14.285714285714285</v>
      </c>
      <c r="H23" s="32">
        <f>IFERROR(E23/E$51*100,0)</f>
        <v>2.834008097165992</v>
      </c>
      <c r="I23" s="33">
        <f>IFERROR(F23/F$51*100,0)</f>
        <v>3.5398230088495577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260</v>
      </c>
      <c r="F24" s="1">
        <f>Служебный!B41</f>
        <v>248</v>
      </c>
      <c r="G24" s="10">
        <f t="shared" si="0"/>
        <v>-4.6153846153846159</v>
      </c>
      <c r="H24" s="10">
        <f t="shared" ref="H24:I29" si="2">IFERROR(E24/E$51*100,0)</f>
        <v>52.631578947368418</v>
      </c>
      <c r="I24" s="15">
        <f t="shared" si="2"/>
        <v>54.86725663716814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12</v>
      </c>
      <c r="F26" s="1">
        <f>Служебный!B43</f>
        <v>18</v>
      </c>
      <c r="G26" s="10">
        <f t="shared" si="0"/>
        <v>50</v>
      </c>
      <c r="H26" s="10">
        <f t="shared" si="2"/>
        <v>2.42914979757085</v>
      </c>
      <c r="I26" s="15">
        <f t="shared" si="2"/>
        <v>3.9823008849557522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268</v>
      </c>
      <c r="F28" s="1">
        <f>Служебный!B45</f>
        <v>257</v>
      </c>
      <c r="G28" s="10">
        <f t="shared" si="0"/>
        <v>-4.1044776119402986</v>
      </c>
      <c r="H28" s="10">
        <f t="shared" si="2"/>
        <v>54.251012145748987</v>
      </c>
      <c r="I28" s="15">
        <f t="shared" si="2"/>
        <v>56.858407079646021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2"/>
        <v>0.80971659919028338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8</v>
      </c>
      <c r="G30" s="29">
        <f t="shared" si="0"/>
        <v>60</v>
      </c>
      <c r="H30" s="29">
        <f>IFERROR(E30/E$8*100,0)</f>
        <v>0.76103500761035003</v>
      </c>
      <c r="I30" s="30">
        <f>IFERROR(F30/F$8*100,0)</f>
        <v>1.1904761904761905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29</v>
      </c>
      <c r="F31" s="1">
        <f>Служебный!B17</f>
        <v>26</v>
      </c>
      <c r="G31" s="10">
        <f t="shared" si="0"/>
        <v>-10.344827586206897</v>
      </c>
      <c r="H31" s="10">
        <f t="shared" ref="H31:I49" si="3">IFERROR(E31/E$8*100,0)</f>
        <v>4.4140030441400304</v>
      </c>
      <c r="I31" s="15">
        <f t="shared" si="3"/>
        <v>3.8690476190476191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7</v>
      </c>
      <c r="F32" s="1">
        <f>Служебный!B18</f>
        <v>8</v>
      </c>
      <c r="G32" s="10">
        <f t="shared" si="0"/>
        <v>14.285714285714285</v>
      </c>
      <c r="H32" s="10">
        <f t="shared" si="3"/>
        <v>1.06544901065449</v>
      </c>
      <c r="I32" s="15">
        <f t="shared" si="3"/>
        <v>1.1904761904761905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3</v>
      </c>
      <c r="F34" s="1">
        <f>Служебный!B20</f>
        <v>3</v>
      </c>
      <c r="G34" s="10">
        <f t="shared" si="0"/>
        <v>0</v>
      </c>
      <c r="H34" s="10">
        <f t="shared" si="3"/>
        <v>0.45662100456621002</v>
      </c>
      <c r="I34" s="15">
        <f t="shared" si="3"/>
        <v>0.4464285714285714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164</v>
      </c>
      <c r="F35" s="1">
        <f>Служебный!B21</f>
        <v>167</v>
      </c>
      <c r="G35" s="10">
        <f t="shared" si="0"/>
        <v>1.8292682926829267</v>
      </c>
      <c r="H35" s="10">
        <f t="shared" si="3"/>
        <v>24.961948249619482</v>
      </c>
      <c r="I35" s="15">
        <f t="shared" si="3"/>
        <v>24.851190476190478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45</v>
      </c>
      <c r="F36" s="1">
        <f>Служебный!B22</f>
        <v>58</v>
      </c>
      <c r="G36" s="10">
        <f t="shared" si="0"/>
        <v>28.888888888888886</v>
      </c>
      <c r="H36" s="10">
        <f t="shared" si="3"/>
        <v>6.8493150684931505</v>
      </c>
      <c r="I36" s="15">
        <f t="shared" si="3"/>
        <v>8.6309523809523814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10</v>
      </c>
      <c r="G37" s="10">
        <f t="shared" si="0"/>
        <v>-9.0909090909090917</v>
      </c>
      <c r="H37" s="10">
        <f t="shared" si="3"/>
        <v>1.6742770167427701</v>
      </c>
      <c r="I37" s="15">
        <f t="shared" si="3"/>
        <v>1.4880952380952379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10</v>
      </c>
      <c r="F38" s="1">
        <f>Служебный!B24</f>
        <v>7</v>
      </c>
      <c r="G38" s="10">
        <f t="shared" si="0"/>
        <v>-30</v>
      </c>
      <c r="H38" s="10">
        <f t="shared" si="3"/>
        <v>1.5220700152207001</v>
      </c>
      <c r="I38" s="15">
        <f t="shared" si="3"/>
        <v>1.0416666666666665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3"/>
        <v>0</v>
      </c>
      <c r="I39" s="15">
        <f t="shared" si="3"/>
        <v>0.14880952380952381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0.14880952380952381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7</v>
      </c>
      <c r="F45" s="1">
        <f>Служебный!B31</f>
        <v>11</v>
      </c>
      <c r="G45" s="10">
        <f t="shared" si="0"/>
        <v>57.142857142857139</v>
      </c>
      <c r="H45" s="10">
        <f t="shared" si="3"/>
        <v>1.06544901065449</v>
      </c>
      <c r="I45" s="15">
        <f t="shared" si="3"/>
        <v>1.6369047619047621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3"/>
        <v>0.45662100456621002</v>
      </c>
      <c r="I46" s="15">
        <f t="shared" si="3"/>
        <v>0.14880952380952381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494</v>
      </c>
      <c r="F51" s="7">
        <f>Служебный!B36</f>
        <v>452</v>
      </c>
      <c r="G51" s="12">
        <f>IFERROR(((F51-E51)/E51*100),0)</f>
        <v>-8.5020242914979747</v>
      </c>
      <c r="H51" s="23">
        <f>IFERROR(E51/(E51+E56)*100,0)</f>
        <v>80.983606557377058</v>
      </c>
      <c r="I51" s="24">
        <f>IFERROR(F51/(F51+F56)*100,0)</f>
        <v>77.264957264957275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12</v>
      </c>
      <c r="F52" s="3">
        <f>Служебный!B37</f>
        <v>13</v>
      </c>
      <c r="G52" s="13">
        <f t="shared" ref="G52:G54" si="4">IFERROR(((F52-E52)/E52*100),0)</f>
        <v>8.3333333333333321</v>
      </c>
      <c r="H52" s="19">
        <f t="shared" ref="H52:H54" si="5">IFERROR(E52/(E52+E57)*100,0)</f>
        <v>70.588235294117652</v>
      </c>
      <c r="I52" s="21">
        <f t="shared" ref="I52:I54" si="6">IFERROR(F52/(F52+F57)*100,0)</f>
        <v>65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55</v>
      </c>
      <c r="F53" s="3">
        <f>Служебный!B38</f>
        <v>73</v>
      </c>
      <c r="G53" s="13">
        <f t="shared" si="4"/>
        <v>32.727272727272727</v>
      </c>
      <c r="H53" s="20">
        <f t="shared" si="5"/>
        <v>66.265060240963862</v>
      </c>
      <c r="I53" s="21">
        <f t="shared" si="6"/>
        <v>62.393162393162392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4</v>
      </c>
      <c r="F54" s="9">
        <f>Служебный!B39</f>
        <v>7</v>
      </c>
      <c r="G54" s="14">
        <f t="shared" si="4"/>
        <v>75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116</v>
      </c>
      <c r="F56" s="7">
        <f>Служебный!B47</f>
        <v>133</v>
      </c>
      <c r="G56" s="12">
        <f>IFERROR(((F56-E56)/E56*100),0)</f>
        <v>14.655172413793101</v>
      </c>
      <c r="H56" s="23">
        <f>IFERROR(E56/(E56+E51)*100,0)</f>
        <v>19.016393442622949</v>
      </c>
      <c r="I56" s="24">
        <f>IFERROR(F56/(F56+F51)*100,0)</f>
        <v>22.735042735042736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5</v>
      </c>
      <c r="F57" s="3">
        <f>Служебный!B48</f>
        <v>7</v>
      </c>
      <c r="G57" s="13">
        <f t="shared" ref="G57:G59" si="7">IFERROR(((F57-E57)/E57*100),0)</f>
        <v>40</v>
      </c>
      <c r="H57" s="19">
        <f t="shared" ref="H57:H59" si="8">IFERROR(E57/(E57+E52)*100,0)</f>
        <v>29.411764705882355</v>
      </c>
      <c r="I57" s="21">
        <f t="shared" ref="I57:I59" si="9">IFERROR(F57/(F57+F52)*100,0)</f>
        <v>35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28</v>
      </c>
      <c r="F58" s="3">
        <f>Служебный!B49</f>
        <v>44</v>
      </c>
      <c r="G58" s="13">
        <f t="shared" si="7"/>
        <v>57.142857142857139</v>
      </c>
      <c r="H58" s="17">
        <f t="shared" si="8"/>
        <v>33.734939759036145</v>
      </c>
      <c r="I58" s="21">
        <f t="shared" si="9"/>
        <v>37.606837606837608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view="pageBreakPreview" zoomScale="85" zoomScaleSheetLayoutView="85" workbookViewId="0">
      <selection activeCell="C3" sqref="C3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657</v>
      </c>
      <c r="F8" s="31">
        <f>Служебный!B1</f>
        <v>672</v>
      </c>
      <c r="G8" s="32">
        <f>IFERROR(((F8-E8)/E8*100),0)</f>
        <v>2.2831050228310499</v>
      </c>
      <c r="H8" s="32"/>
      <c r="I8" s="33"/>
      <c r="J8" s="64">
        <f>ABS(I8-H8)</f>
        <v>0</v>
      </c>
      <c r="K8" s="55">
        <f>Служебный!C1</f>
        <v>209</v>
      </c>
      <c r="L8" s="31">
        <f>Служебный!D1</f>
        <v>220</v>
      </c>
      <c r="M8" s="32">
        <f>IFERROR(((L8-K8)/K8*100),0)</f>
        <v>5.2631578947368416</v>
      </c>
      <c r="N8" s="32"/>
      <c r="O8" s="37"/>
      <c r="P8" s="64">
        <f>ABS(O8-N8)</f>
        <v>0</v>
      </c>
      <c r="Q8" s="55">
        <f>Служебный!E1</f>
        <v>87</v>
      </c>
      <c r="R8" s="31">
        <f>Служебный!F1</f>
        <v>78</v>
      </c>
      <c r="S8" s="32">
        <f>IFERROR(((R8-Q8)/Q8*100),0)</f>
        <v>-10.344827586206897</v>
      </c>
      <c r="T8" s="32"/>
      <c r="U8" s="32"/>
      <c r="V8" s="63">
        <f>ABS(U8-T8)</f>
        <v>0</v>
      </c>
      <c r="W8" s="31">
        <f>Служебный!G1</f>
        <v>28</v>
      </c>
      <c r="X8" s="31">
        <f>Служебный!H1</f>
        <v>19</v>
      </c>
      <c r="Y8" s="32">
        <f>IFERROR(((X8-W8)/W8*100),0)</f>
        <v>-32.142857142857146</v>
      </c>
      <c r="Z8" s="32"/>
      <c r="AA8" s="32"/>
      <c r="AB8" s="63">
        <f>ABS(AA8-Z8)</f>
        <v>0</v>
      </c>
      <c r="AC8" s="31">
        <f>Служебный!I1</f>
        <v>54</v>
      </c>
      <c r="AD8" s="31">
        <f>Служебный!J1</f>
        <v>64</v>
      </c>
      <c r="AE8" s="32">
        <f>IFERROR(((AD8-AC8)/AC8*100),0)</f>
        <v>18.518518518518519</v>
      </c>
      <c r="AF8" s="32"/>
      <c r="AG8" s="32"/>
      <c r="AH8" s="63">
        <f>ABS(AG8-AF8)</f>
        <v>0</v>
      </c>
      <c r="AI8" s="31">
        <f>Служебный!K1</f>
        <v>95</v>
      </c>
      <c r="AJ8" s="31">
        <f>Служебный!L1</f>
        <v>100</v>
      </c>
      <c r="AK8" s="32">
        <f>IFERROR(((AJ8-AI8)/AI8*100),0)</f>
        <v>5.2631578947368416</v>
      </c>
      <c r="AL8" s="32"/>
      <c r="AM8" s="32"/>
      <c r="AN8" s="63">
        <f>ABS(AM8-AL8)</f>
        <v>0</v>
      </c>
      <c r="AO8" s="31">
        <f>Служебный!M1</f>
        <v>50</v>
      </c>
      <c r="AP8" s="31">
        <f>Служебный!N1</f>
        <v>62</v>
      </c>
      <c r="AQ8" s="32">
        <f>IFERROR(((AP8-AO8)/AO8*100),0)</f>
        <v>24</v>
      </c>
      <c r="AR8" s="32"/>
      <c r="AS8" s="32"/>
      <c r="AT8" s="63">
        <f>ABS(AS8-AR8)</f>
        <v>0</v>
      </c>
      <c r="AU8" s="31">
        <f>Служебный!O1</f>
        <v>78</v>
      </c>
      <c r="AV8" s="31">
        <f>Служебный!P1</f>
        <v>75</v>
      </c>
      <c r="AW8" s="32">
        <f>IFERROR(((AV8-AU8)/AU8*100),0)</f>
        <v>-3.8461538461538463</v>
      </c>
      <c r="AX8" s="32"/>
      <c r="AY8" s="32"/>
      <c r="AZ8" s="63">
        <f>ABS(AY8-AX8)</f>
        <v>0</v>
      </c>
      <c r="BA8" s="31">
        <f>Служебный!Q1</f>
        <v>53</v>
      </c>
      <c r="BB8" s="31">
        <f>Служебный!R1</f>
        <v>52</v>
      </c>
      <c r="BC8" s="32">
        <f>IFERROR(((BB8-BA8)/BA8*100),0)</f>
        <v>-1.8867924528301887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22</v>
      </c>
      <c r="F9" s="1">
        <f>Служебный!B2</f>
        <v>22</v>
      </c>
      <c r="G9" s="10">
        <f t="shared" ref="G9:G48" si="0">IFERROR(((F9-E9)/E9*100),0)</f>
        <v>0</v>
      </c>
      <c r="H9" s="10">
        <f>IFERROR(E9/E$8*100,0)</f>
        <v>3.3485540334855401</v>
      </c>
      <c r="I9" s="15">
        <f>IFERROR(F9/F$8*100,0)</f>
        <v>3.2738095238095242</v>
      </c>
      <c r="J9" s="65">
        <f t="shared" ref="J9:J54" si="1">ABS(I9-H9)</f>
        <v>7.474450967601598E-2</v>
      </c>
      <c r="K9" s="56">
        <f>Служебный!C2</f>
        <v>8</v>
      </c>
      <c r="L9" s="1">
        <f>Служебный!D2</f>
        <v>4</v>
      </c>
      <c r="M9" s="10">
        <f t="shared" ref="M9:M48" si="2">IFERROR(((L9-K9)/K9*100),0)</f>
        <v>-50</v>
      </c>
      <c r="N9" s="10">
        <f>IFERROR(K9/K$8*100,0)</f>
        <v>3.8277511961722488</v>
      </c>
      <c r="O9" s="35">
        <f>IFERROR(L9/L$8*100,0)</f>
        <v>1.8181818181818181</v>
      </c>
      <c r="P9" s="65">
        <f t="shared" ref="P9:P49" si="3">ABS(O9-N9)</f>
        <v>2.0095693779904309</v>
      </c>
      <c r="Q9" s="56">
        <f>Служебный!E2</f>
        <v>1</v>
      </c>
      <c r="R9" s="1">
        <f>Служебный!F2</f>
        <v>3</v>
      </c>
      <c r="S9" s="10">
        <f t="shared" ref="S9:S48" si="4">IFERROR(((R9-Q9)/Q9*100),0)</f>
        <v>200</v>
      </c>
      <c r="T9" s="10">
        <f>IFERROR(Q9/Q$8*100,0)</f>
        <v>1.1494252873563218</v>
      </c>
      <c r="U9" s="10">
        <f>IFERROR(R9/R$8*100,0)</f>
        <v>3.8461538461538463</v>
      </c>
      <c r="V9" s="60">
        <f t="shared" ref="V9:V49" si="5">ABS(U9-T9)</f>
        <v>2.6967285587975245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1</v>
      </c>
      <c r="AE9" s="10">
        <f t="shared" ref="AE9:AE48" si="8">IFERROR(((AD9-AC9)/AC9*100),0)</f>
        <v>-50</v>
      </c>
      <c r="AF9" s="10">
        <f>IFERROR(AC9/AC$8*100,0)</f>
        <v>3.7037037037037033</v>
      </c>
      <c r="AG9" s="10">
        <f>IFERROR(AD9/AD$8*100,0)</f>
        <v>1.5625</v>
      </c>
      <c r="AH9" s="60">
        <f t="shared" ref="AH9:AH49" si="9">ABS(AG9-AF9)</f>
        <v>2.1412037037037033</v>
      </c>
      <c r="AI9" s="1">
        <f>Служебный!K2</f>
        <v>4</v>
      </c>
      <c r="AJ9" s="1">
        <f>Служебный!L2</f>
        <v>4</v>
      </c>
      <c r="AK9" s="10">
        <f t="shared" ref="AK9:AK48" si="10">IFERROR(((AJ9-AI9)/AI9*100),0)</f>
        <v>0</v>
      </c>
      <c r="AL9" s="10">
        <f>IFERROR(AI9/AI$8*100,0)</f>
        <v>4.2105263157894735</v>
      </c>
      <c r="AM9" s="10">
        <f>IFERROR(AJ9/AJ$8*100,0)</f>
        <v>4</v>
      </c>
      <c r="AN9" s="60">
        <f t="shared" ref="AN9:AN49" si="11">ABS(AM9-AL9)</f>
        <v>0.21052631578947345</v>
      </c>
      <c r="AO9" s="1">
        <f>Служебный!M2</f>
        <v>2</v>
      </c>
      <c r="AP9" s="1">
        <f>Служебный!N2</f>
        <v>1</v>
      </c>
      <c r="AQ9" s="10">
        <f t="shared" ref="AQ9:AQ48" si="12">IFERROR(((AP9-AO9)/AO9*100),0)</f>
        <v>-50</v>
      </c>
      <c r="AR9" s="10">
        <f>IFERROR(AO9/AO$8*100,0)</f>
        <v>4</v>
      </c>
      <c r="AS9" s="10">
        <f>IFERROR(AP9/AP$8*100,0)</f>
        <v>1.6129032258064515</v>
      </c>
      <c r="AT9" s="60">
        <f t="shared" ref="AT9:AT49" si="13">ABS(AS9-AR9)</f>
        <v>2.3870967741935485</v>
      </c>
      <c r="AU9" s="1">
        <f>Служебный!O2</f>
        <v>3</v>
      </c>
      <c r="AV9" s="1">
        <f>Служебный!P2</f>
        <v>5</v>
      </c>
      <c r="AW9" s="10">
        <f t="shared" ref="AW9:AW48" si="14">IFERROR(((AV9-AU9)/AU9*100),0)</f>
        <v>66.666666666666657</v>
      </c>
      <c r="AX9" s="10">
        <f>IFERROR(AU9/AU$8*100,0)</f>
        <v>3.8461538461538463</v>
      </c>
      <c r="AY9" s="10">
        <f>IFERROR(AV9/AV$8*100,0)</f>
        <v>6.666666666666667</v>
      </c>
      <c r="AZ9" s="60">
        <f t="shared" ref="AZ9:AZ49" si="15">ABS(AY9-AX9)</f>
        <v>2.8205128205128207</v>
      </c>
      <c r="BA9" s="1">
        <f>Служебный!Q2</f>
        <v>2</v>
      </c>
      <c r="BB9" s="1">
        <f>Служебный!R2</f>
        <v>4</v>
      </c>
      <c r="BC9" s="10">
        <f t="shared" ref="BC9:BC48" si="16">IFERROR(((BB9-BA9)/BA9*100),0)</f>
        <v>100</v>
      </c>
      <c r="BD9" s="10">
        <f>IFERROR(BA9/BA$8*100,0)</f>
        <v>3.7735849056603774</v>
      </c>
      <c r="BE9" s="15">
        <f>IFERROR(BB9/BB$8*100,0)</f>
        <v>7.6923076923076925</v>
      </c>
      <c r="BF9" s="71">
        <f t="shared" ref="BF9:BF49" si="17">ABS(BE9-BD9)</f>
        <v>3.9187227866473151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97</v>
      </c>
      <c r="F10" s="1">
        <f>Служебный!B3</f>
        <v>134</v>
      </c>
      <c r="G10" s="10">
        <f t="shared" si="0"/>
        <v>38.144329896907216</v>
      </c>
      <c r="H10" s="10">
        <f t="shared" ref="H10:I22" si="18">IFERROR(E10/E$8*100,0)</f>
        <v>14.764079147640791</v>
      </c>
      <c r="I10" s="15">
        <f t="shared" si="18"/>
        <v>19.940476190476193</v>
      </c>
      <c r="J10" s="65">
        <f t="shared" si="1"/>
        <v>5.1763970428354025</v>
      </c>
      <c r="K10" s="56">
        <f>Служебный!C3</f>
        <v>36</v>
      </c>
      <c r="L10" s="1">
        <f>Служебный!D3</f>
        <v>52</v>
      </c>
      <c r="M10" s="10">
        <f t="shared" si="2"/>
        <v>44.444444444444443</v>
      </c>
      <c r="N10" s="10">
        <f t="shared" ref="N10:N22" si="19">IFERROR(K10/K$8*100,0)</f>
        <v>17.224880382775119</v>
      </c>
      <c r="O10" s="35">
        <f t="shared" ref="O10:O22" si="20">IFERROR(L10/L$8*100,0)</f>
        <v>23.636363636363637</v>
      </c>
      <c r="P10" s="65">
        <f t="shared" si="3"/>
        <v>6.4114832535885178</v>
      </c>
      <c r="Q10" s="56">
        <f>Служебный!E3</f>
        <v>14</v>
      </c>
      <c r="R10" s="1">
        <f>Служебный!F3</f>
        <v>11</v>
      </c>
      <c r="S10" s="10">
        <f t="shared" si="4"/>
        <v>-21.428571428571427</v>
      </c>
      <c r="T10" s="10">
        <f t="shared" ref="T10:T22" si="21">IFERROR(Q10/Q$8*100,0)</f>
        <v>16.091954022988507</v>
      </c>
      <c r="U10" s="10">
        <f t="shared" ref="U10:U22" si="22">IFERROR(R10/R$8*100,0)</f>
        <v>14.102564102564102</v>
      </c>
      <c r="V10" s="60">
        <f t="shared" si="5"/>
        <v>1.9893899204244043</v>
      </c>
      <c r="W10" s="1">
        <f>Служебный!G3</f>
        <v>2</v>
      </c>
      <c r="X10" s="1">
        <f>Служебный!H3</f>
        <v>3</v>
      </c>
      <c r="Y10" s="10">
        <f t="shared" si="6"/>
        <v>50</v>
      </c>
      <c r="Z10" s="10">
        <f t="shared" ref="Z10:Z22" si="23">IFERROR(W10/W$8*100,0)</f>
        <v>7.1428571428571423</v>
      </c>
      <c r="AA10" s="10">
        <f t="shared" ref="AA10:AA22" si="24">IFERROR(X10/X$8*100,0)</f>
        <v>15.789473684210526</v>
      </c>
      <c r="AB10" s="60">
        <f t="shared" si="7"/>
        <v>8.6466165413533833</v>
      </c>
      <c r="AC10" s="1">
        <f>Служебный!I3</f>
        <v>7</v>
      </c>
      <c r="AD10" s="1">
        <f>Служебный!J3</f>
        <v>19</v>
      </c>
      <c r="AE10" s="10">
        <f t="shared" si="8"/>
        <v>171.42857142857142</v>
      </c>
      <c r="AF10" s="10">
        <f t="shared" ref="AF10:AF22" si="25">IFERROR(AC10/AC$8*100,0)</f>
        <v>12.962962962962962</v>
      </c>
      <c r="AG10" s="10">
        <f t="shared" ref="AG10:AG22" si="26">IFERROR(AD10/AD$8*100,0)</f>
        <v>29.6875</v>
      </c>
      <c r="AH10" s="60">
        <f t="shared" si="9"/>
        <v>16.724537037037038</v>
      </c>
      <c r="AI10" s="1">
        <f>Служебный!K3</f>
        <v>15</v>
      </c>
      <c r="AJ10" s="1">
        <f>Служебный!L3</f>
        <v>20</v>
      </c>
      <c r="AK10" s="10">
        <f t="shared" si="10"/>
        <v>33.333333333333329</v>
      </c>
      <c r="AL10" s="10">
        <f t="shared" ref="AL10:AL22" si="27">IFERROR(AI10/AI$8*100,0)</f>
        <v>15.789473684210526</v>
      </c>
      <c r="AM10" s="10">
        <f t="shared" ref="AM10:AM22" si="28">IFERROR(AJ10/AJ$8*100,0)</f>
        <v>20</v>
      </c>
      <c r="AN10" s="60">
        <f t="shared" si="11"/>
        <v>4.2105263157894743</v>
      </c>
      <c r="AO10" s="1">
        <f>Служебный!M3</f>
        <v>3</v>
      </c>
      <c r="AP10" s="1">
        <f>Служебный!N3</f>
        <v>10</v>
      </c>
      <c r="AQ10" s="10">
        <f t="shared" si="12"/>
        <v>233.33333333333334</v>
      </c>
      <c r="AR10" s="10">
        <f t="shared" ref="AR10:AR22" si="29">IFERROR(AO10/AO$8*100,0)</f>
        <v>6</v>
      </c>
      <c r="AS10" s="10">
        <f t="shared" ref="AS10:AS22" si="30">IFERROR(AP10/AP$8*100,0)</f>
        <v>16.129032258064516</v>
      </c>
      <c r="AT10" s="60">
        <f t="shared" si="13"/>
        <v>10.129032258064516</v>
      </c>
      <c r="AU10" s="1">
        <f>Служебный!O3</f>
        <v>15</v>
      </c>
      <c r="AV10" s="1">
        <f>Служебный!P3</f>
        <v>12</v>
      </c>
      <c r="AW10" s="10">
        <f t="shared" si="14"/>
        <v>-20</v>
      </c>
      <c r="AX10" s="10">
        <f t="shared" ref="AX10:AX22" si="31">IFERROR(AU10/AU$8*100,0)</f>
        <v>19.230769230769234</v>
      </c>
      <c r="AY10" s="10">
        <f t="shared" ref="AY10:AY22" si="32">IFERROR(AV10/AV$8*100,0)</f>
        <v>16</v>
      </c>
      <c r="AZ10" s="60">
        <f t="shared" si="15"/>
        <v>3.2307692307692335</v>
      </c>
      <c r="BA10" s="1">
        <f>Служебный!Q3</f>
        <v>4</v>
      </c>
      <c r="BB10" s="1">
        <f>Служебный!R3</f>
        <v>6</v>
      </c>
      <c r="BC10" s="10">
        <f t="shared" si="16"/>
        <v>50</v>
      </c>
      <c r="BD10" s="10">
        <f t="shared" ref="BD10:BD22" si="33">IFERROR(BA10/BA$8*100,0)</f>
        <v>7.5471698113207548</v>
      </c>
      <c r="BE10" s="15">
        <f t="shared" ref="BE10:BE22" si="34">IFERROR(BB10/BB$8*100,0)</f>
        <v>11.538461538461538</v>
      </c>
      <c r="BF10" s="71">
        <f t="shared" si="17"/>
        <v>3.9912917271407835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213</v>
      </c>
      <c r="F11" s="1">
        <f>Служебный!B4</f>
        <v>165</v>
      </c>
      <c r="G11" s="10">
        <f t="shared" si="0"/>
        <v>-22.535211267605636</v>
      </c>
      <c r="H11" s="10">
        <f t="shared" si="18"/>
        <v>32.420091324200911</v>
      </c>
      <c r="I11" s="15">
        <f t="shared" si="18"/>
        <v>24.553571428571427</v>
      </c>
      <c r="J11" s="65">
        <f t="shared" si="1"/>
        <v>7.8665198956294837</v>
      </c>
      <c r="K11" s="56">
        <f>Служебный!C4</f>
        <v>71</v>
      </c>
      <c r="L11" s="1">
        <f>Служебный!D4</f>
        <v>52</v>
      </c>
      <c r="M11" s="10">
        <f t="shared" si="2"/>
        <v>-26.760563380281688</v>
      </c>
      <c r="N11" s="10">
        <f t="shared" si="19"/>
        <v>33.971291866028707</v>
      </c>
      <c r="O11" s="35">
        <f t="shared" si="20"/>
        <v>23.636363636363637</v>
      </c>
      <c r="P11" s="65">
        <f t="shared" si="3"/>
        <v>10.334928229665071</v>
      </c>
      <c r="Q11" s="56">
        <f>Служебный!E4</f>
        <v>35</v>
      </c>
      <c r="R11" s="1">
        <f>Служебный!F4</f>
        <v>21</v>
      </c>
      <c r="S11" s="10">
        <f t="shared" si="4"/>
        <v>-40</v>
      </c>
      <c r="T11" s="10">
        <f t="shared" si="21"/>
        <v>40.229885057471265</v>
      </c>
      <c r="U11" s="10">
        <f t="shared" si="22"/>
        <v>26.923076923076923</v>
      </c>
      <c r="V11" s="60">
        <f t="shared" si="5"/>
        <v>13.306808134394341</v>
      </c>
      <c r="W11" s="1">
        <f>Служебный!G4</f>
        <v>5</v>
      </c>
      <c r="X11" s="1">
        <f>Служебный!H4</f>
        <v>3</v>
      </c>
      <c r="Y11" s="10">
        <f t="shared" si="6"/>
        <v>-40</v>
      </c>
      <c r="Z11" s="10">
        <f t="shared" si="23"/>
        <v>17.857142857142858</v>
      </c>
      <c r="AA11" s="10">
        <f t="shared" si="24"/>
        <v>15.789473684210526</v>
      </c>
      <c r="AB11" s="60">
        <f t="shared" si="7"/>
        <v>2.067669172932332</v>
      </c>
      <c r="AC11" s="1">
        <f>Служебный!I4</f>
        <v>17</v>
      </c>
      <c r="AD11" s="1">
        <f>Служебный!J4</f>
        <v>12</v>
      </c>
      <c r="AE11" s="10">
        <f t="shared" si="8"/>
        <v>-29.411764705882355</v>
      </c>
      <c r="AF11" s="10">
        <f t="shared" si="25"/>
        <v>31.481481481481481</v>
      </c>
      <c r="AG11" s="10">
        <f t="shared" si="26"/>
        <v>18.75</v>
      </c>
      <c r="AH11" s="60">
        <f t="shared" si="9"/>
        <v>12.731481481481481</v>
      </c>
      <c r="AI11" s="1">
        <f>Служебный!K4</f>
        <v>23</v>
      </c>
      <c r="AJ11" s="1">
        <f>Служебный!L4</f>
        <v>24</v>
      </c>
      <c r="AK11" s="10">
        <f t="shared" si="10"/>
        <v>4.3478260869565215</v>
      </c>
      <c r="AL11" s="10">
        <f t="shared" si="27"/>
        <v>24.210526315789473</v>
      </c>
      <c r="AM11" s="10">
        <f t="shared" si="28"/>
        <v>24</v>
      </c>
      <c r="AN11" s="60">
        <f t="shared" si="11"/>
        <v>0.21052631578947256</v>
      </c>
      <c r="AO11" s="1">
        <f>Служебный!M4</f>
        <v>18</v>
      </c>
      <c r="AP11" s="1">
        <f>Служебный!N4</f>
        <v>20</v>
      </c>
      <c r="AQ11" s="10">
        <f t="shared" si="12"/>
        <v>11.111111111111111</v>
      </c>
      <c r="AR11" s="10">
        <f t="shared" si="29"/>
        <v>36</v>
      </c>
      <c r="AS11" s="10">
        <f t="shared" si="30"/>
        <v>32.258064516129032</v>
      </c>
      <c r="AT11" s="60">
        <f t="shared" si="13"/>
        <v>3.741935483870968</v>
      </c>
      <c r="AU11" s="1">
        <f>Служебный!O4</f>
        <v>21</v>
      </c>
      <c r="AV11" s="1">
        <f>Служебный!P4</f>
        <v>16</v>
      </c>
      <c r="AW11" s="10">
        <f t="shared" si="14"/>
        <v>-23.809523809523807</v>
      </c>
      <c r="AX11" s="10">
        <f t="shared" si="31"/>
        <v>26.923076923076923</v>
      </c>
      <c r="AY11" s="10">
        <f t="shared" si="32"/>
        <v>21.333333333333336</v>
      </c>
      <c r="AZ11" s="60">
        <f t="shared" si="15"/>
        <v>5.5897435897435876</v>
      </c>
      <c r="BA11" s="1">
        <f>Служебный!Q4</f>
        <v>22</v>
      </c>
      <c r="BB11" s="1">
        <f>Служебный!R4</f>
        <v>17</v>
      </c>
      <c r="BC11" s="10">
        <f t="shared" si="16"/>
        <v>-22.727272727272727</v>
      </c>
      <c r="BD11" s="10">
        <f t="shared" si="33"/>
        <v>41.509433962264154</v>
      </c>
      <c r="BE11" s="15">
        <f t="shared" si="34"/>
        <v>32.692307692307693</v>
      </c>
      <c r="BF11" s="71">
        <f t="shared" si="17"/>
        <v>8.8171262699564608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325</v>
      </c>
      <c r="F12" s="1">
        <f>Служебный!B5</f>
        <v>351</v>
      </c>
      <c r="G12" s="10">
        <f t="shared" si="0"/>
        <v>8</v>
      </c>
      <c r="H12" s="10">
        <f t="shared" si="18"/>
        <v>49.467275494672755</v>
      </c>
      <c r="I12" s="15">
        <f t="shared" si="18"/>
        <v>52.232142857142861</v>
      </c>
      <c r="J12" s="65">
        <f t="shared" si="1"/>
        <v>2.7648673624701061</v>
      </c>
      <c r="K12" s="56">
        <f>Служебный!C5</f>
        <v>94</v>
      </c>
      <c r="L12" s="1">
        <f>Служебный!D5</f>
        <v>112</v>
      </c>
      <c r="M12" s="10">
        <f t="shared" si="2"/>
        <v>19.148936170212767</v>
      </c>
      <c r="N12" s="10">
        <f t="shared" si="19"/>
        <v>44.976076555023923</v>
      </c>
      <c r="O12" s="35">
        <f t="shared" si="20"/>
        <v>50.909090909090907</v>
      </c>
      <c r="P12" s="65">
        <f t="shared" si="3"/>
        <v>5.9330143540669837</v>
      </c>
      <c r="Q12" s="56">
        <f>Служебный!E5</f>
        <v>37</v>
      </c>
      <c r="R12" s="1">
        <f>Служебный!F5</f>
        <v>43</v>
      </c>
      <c r="S12" s="10">
        <f t="shared" si="4"/>
        <v>16.216216216216218</v>
      </c>
      <c r="T12" s="10">
        <f t="shared" si="21"/>
        <v>42.528735632183903</v>
      </c>
      <c r="U12" s="10">
        <f t="shared" si="22"/>
        <v>55.128205128205131</v>
      </c>
      <c r="V12" s="60">
        <f t="shared" si="5"/>
        <v>12.599469496021229</v>
      </c>
      <c r="W12" s="1">
        <f>Служебный!G5</f>
        <v>21</v>
      </c>
      <c r="X12" s="1">
        <f>Служебный!H5</f>
        <v>13</v>
      </c>
      <c r="Y12" s="10">
        <f t="shared" si="6"/>
        <v>-38.095238095238095</v>
      </c>
      <c r="Z12" s="10">
        <f t="shared" si="23"/>
        <v>75</v>
      </c>
      <c r="AA12" s="10">
        <f t="shared" si="24"/>
        <v>68.421052631578945</v>
      </c>
      <c r="AB12" s="60">
        <f t="shared" si="7"/>
        <v>6.5789473684210549</v>
      </c>
      <c r="AC12" s="1">
        <f>Служебный!I5</f>
        <v>28</v>
      </c>
      <c r="AD12" s="1">
        <f>Служебный!J5</f>
        <v>32</v>
      </c>
      <c r="AE12" s="10">
        <f t="shared" si="8"/>
        <v>14.285714285714285</v>
      </c>
      <c r="AF12" s="10">
        <f t="shared" si="25"/>
        <v>51.851851851851848</v>
      </c>
      <c r="AG12" s="10">
        <f t="shared" si="26"/>
        <v>50</v>
      </c>
      <c r="AH12" s="60">
        <f t="shared" si="9"/>
        <v>1.8518518518518476</v>
      </c>
      <c r="AI12" s="1">
        <f>Служебный!K5</f>
        <v>53</v>
      </c>
      <c r="AJ12" s="1">
        <f>Служебный!L5</f>
        <v>52</v>
      </c>
      <c r="AK12" s="10">
        <f t="shared" si="10"/>
        <v>-1.8867924528301887</v>
      </c>
      <c r="AL12" s="10">
        <f t="shared" si="27"/>
        <v>55.78947368421052</v>
      </c>
      <c r="AM12" s="10">
        <f t="shared" si="28"/>
        <v>52</v>
      </c>
      <c r="AN12" s="60">
        <f t="shared" si="11"/>
        <v>3.7894736842105203</v>
      </c>
      <c r="AO12" s="1">
        <f>Служебный!M5</f>
        <v>27</v>
      </c>
      <c r="AP12" s="1">
        <f>Служебный!N5</f>
        <v>31</v>
      </c>
      <c r="AQ12" s="10">
        <f t="shared" si="12"/>
        <v>14.814814814814813</v>
      </c>
      <c r="AR12" s="10">
        <f t="shared" si="29"/>
        <v>54</v>
      </c>
      <c r="AS12" s="10">
        <f t="shared" si="30"/>
        <v>50</v>
      </c>
      <c r="AT12" s="60">
        <f t="shared" si="13"/>
        <v>4</v>
      </c>
      <c r="AU12" s="1">
        <f>Служебный!O5</f>
        <v>39</v>
      </c>
      <c r="AV12" s="1">
        <f>Служебный!P5</f>
        <v>42</v>
      </c>
      <c r="AW12" s="10">
        <f t="shared" si="14"/>
        <v>7.6923076923076925</v>
      </c>
      <c r="AX12" s="10">
        <f t="shared" si="31"/>
        <v>50</v>
      </c>
      <c r="AY12" s="10">
        <f t="shared" si="32"/>
        <v>56.000000000000007</v>
      </c>
      <c r="AZ12" s="60">
        <f t="shared" si="15"/>
        <v>6.0000000000000071</v>
      </c>
      <c r="BA12" s="1">
        <f>Служебный!Q5</f>
        <v>25</v>
      </c>
      <c r="BB12" s="1">
        <f>Служебный!R5</f>
        <v>25</v>
      </c>
      <c r="BC12" s="10">
        <f t="shared" si="16"/>
        <v>0</v>
      </c>
      <c r="BD12" s="10">
        <f t="shared" si="33"/>
        <v>47.169811320754718</v>
      </c>
      <c r="BE12" s="15">
        <f t="shared" si="34"/>
        <v>48.07692307692308</v>
      </c>
      <c r="BF12" s="71">
        <f t="shared" si="17"/>
        <v>0.90711175616836215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11</v>
      </c>
      <c r="F13" s="1">
        <f>Служебный!B6</f>
        <v>23</v>
      </c>
      <c r="G13" s="10">
        <f t="shared" si="0"/>
        <v>109.09090909090908</v>
      </c>
      <c r="H13" s="10">
        <f t="shared" si="18"/>
        <v>1.6742770167427701</v>
      </c>
      <c r="I13" s="15">
        <f t="shared" si="18"/>
        <v>3.4226190476190479</v>
      </c>
      <c r="J13" s="65">
        <f t="shared" si="1"/>
        <v>1.7483420308762778</v>
      </c>
      <c r="K13" s="56">
        <f>Служебный!C6</f>
        <v>10</v>
      </c>
      <c r="L13" s="1">
        <f>Служебный!D6</f>
        <v>18</v>
      </c>
      <c r="M13" s="10">
        <f t="shared" si="2"/>
        <v>80</v>
      </c>
      <c r="N13" s="10">
        <f t="shared" si="19"/>
        <v>4.7846889952153111</v>
      </c>
      <c r="O13" s="35">
        <f t="shared" si="20"/>
        <v>8.1818181818181817</v>
      </c>
      <c r="P13" s="65">
        <f t="shared" si="3"/>
        <v>3.3971291866028706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3</v>
      </c>
      <c r="AK13" s="10">
        <f t="shared" si="10"/>
        <v>200</v>
      </c>
      <c r="AL13" s="10">
        <f t="shared" si="27"/>
        <v>1.0526315789473684</v>
      </c>
      <c r="AM13" s="10">
        <f t="shared" si="28"/>
        <v>3</v>
      </c>
      <c r="AN13" s="60">
        <f t="shared" si="11"/>
        <v>1.9473684210526316</v>
      </c>
      <c r="AO13" s="1">
        <f>Служебный!M6</f>
        <v>0</v>
      </c>
      <c r="AP13" s="1">
        <f>Служебный!N6</f>
        <v>1</v>
      </c>
      <c r="AQ13" s="10">
        <f t="shared" si="12"/>
        <v>0</v>
      </c>
      <c r="AR13" s="10">
        <f t="shared" si="29"/>
        <v>0</v>
      </c>
      <c r="AS13" s="10">
        <f t="shared" si="30"/>
        <v>1.6129032258064515</v>
      </c>
      <c r="AT13" s="60">
        <f t="shared" si="13"/>
        <v>1.6129032258064515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44</v>
      </c>
      <c r="F14" s="1">
        <f>Служебный!B7</f>
        <v>48</v>
      </c>
      <c r="G14" s="10">
        <f t="shared" si="0"/>
        <v>9.0909090909090917</v>
      </c>
      <c r="H14" s="10">
        <f t="shared" si="18"/>
        <v>6.6971080669710803</v>
      </c>
      <c r="I14" s="15">
        <f t="shared" si="18"/>
        <v>7.1428571428571423</v>
      </c>
      <c r="J14" s="65">
        <f t="shared" si="1"/>
        <v>0.44574907588606205</v>
      </c>
      <c r="K14" s="56">
        <f>Служебный!C7</f>
        <v>22</v>
      </c>
      <c r="L14" s="1">
        <f>Служебный!D7</f>
        <v>31</v>
      </c>
      <c r="M14" s="10">
        <f t="shared" si="2"/>
        <v>40.909090909090914</v>
      </c>
      <c r="N14" s="10">
        <f t="shared" si="19"/>
        <v>10.526315789473683</v>
      </c>
      <c r="O14" s="35">
        <f t="shared" si="20"/>
        <v>14.09090909090909</v>
      </c>
      <c r="P14" s="65">
        <f t="shared" si="3"/>
        <v>3.5645933014354068</v>
      </c>
      <c r="Q14" s="56">
        <f>Служебный!E7</f>
        <v>6</v>
      </c>
      <c r="R14" s="1">
        <f>Служебный!F7</f>
        <v>3</v>
      </c>
      <c r="S14" s="10">
        <f t="shared" si="4"/>
        <v>-50</v>
      </c>
      <c r="T14" s="10">
        <f t="shared" si="21"/>
        <v>6.8965517241379306</v>
      </c>
      <c r="U14" s="10">
        <f t="shared" si="22"/>
        <v>3.8461538461538463</v>
      </c>
      <c r="V14" s="60">
        <f t="shared" si="5"/>
        <v>3.0503978779840843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3.5714285714285712</v>
      </c>
      <c r="AA14" s="10">
        <f t="shared" si="24"/>
        <v>0</v>
      </c>
      <c r="AB14" s="60">
        <f t="shared" si="7"/>
        <v>3.5714285714285712</v>
      </c>
      <c r="AC14" s="1">
        <f>Служебный!I7</f>
        <v>1</v>
      </c>
      <c r="AD14" s="1">
        <f>Служебный!J7</f>
        <v>2</v>
      </c>
      <c r="AE14" s="10">
        <f t="shared" si="8"/>
        <v>100</v>
      </c>
      <c r="AF14" s="10">
        <f t="shared" si="25"/>
        <v>1.8518518518518516</v>
      </c>
      <c r="AG14" s="10">
        <f t="shared" si="26"/>
        <v>3.125</v>
      </c>
      <c r="AH14" s="60">
        <f t="shared" si="9"/>
        <v>1.2731481481481484</v>
      </c>
      <c r="AI14" s="1">
        <f>Служебный!K7</f>
        <v>5</v>
      </c>
      <c r="AJ14" s="1">
        <f>Служебный!L7</f>
        <v>7</v>
      </c>
      <c r="AK14" s="10">
        <f t="shared" si="10"/>
        <v>40</v>
      </c>
      <c r="AL14" s="10">
        <f t="shared" si="27"/>
        <v>5.2631578947368416</v>
      </c>
      <c r="AM14" s="10">
        <f t="shared" si="28"/>
        <v>7.0000000000000009</v>
      </c>
      <c r="AN14" s="60">
        <f t="shared" si="11"/>
        <v>1.7368421052631593</v>
      </c>
      <c r="AO14" s="1">
        <f>Служебный!M7</f>
        <v>3</v>
      </c>
      <c r="AP14" s="1">
        <f>Служебный!N7</f>
        <v>3</v>
      </c>
      <c r="AQ14" s="10">
        <f t="shared" si="12"/>
        <v>0</v>
      </c>
      <c r="AR14" s="10">
        <f t="shared" si="29"/>
        <v>6</v>
      </c>
      <c r="AS14" s="10">
        <f t="shared" si="30"/>
        <v>4.838709677419355</v>
      </c>
      <c r="AT14" s="60">
        <f t="shared" si="13"/>
        <v>1.161290322580645</v>
      </c>
      <c r="AU14" s="1">
        <f>Служебный!O7</f>
        <v>6</v>
      </c>
      <c r="AV14" s="1">
        <f>Служебный!P7</f>
        <v>0</v>
      </c>
      <c r="AW14" s="10">
        <f t="shared" si="14"/>
        <v>-100</v>
      </c>
      <c r="AX14" s="10">
        <f t="shared" si="31"/>
        <v>7.6923076923076925</v>
      </c>
      <c r="AY14" s="10">
        <f t="shared" si="32"/>
        <v>0</v>
      </c>
      <c r="AZ14" s="60">
        <f t="shared" si="15"/>
        <v>7.6923076923076925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14</v>
      </c>
      <c r="F15" s="1">
        <f>Служебный!B8</f>
        <v>9</v>
      </c>
      <c r="G15" s="10">
        <f t="shared" si="0"/>
        <v>-35.714285714285715</v>
      </c>
      <c r="H15" s="10">
        <f t="shared" si="18"/>
        <v>2.1308980213089801</v>
      </c>
      <c r="I15" s="15">
        <f t="shared" si="18"/>
        <v>1.3392857142857142</v>
      </c>
      <c r="J15" s="65">
        <f t="shared" si="1"/>
        <v>0.7916123070232659</v>
      </c>
      <c r="K15" s="56">
        <f>Служебный!C8</f>
        <v>2</v>
      </c>
      <c r="L15" s="1">
        <f>Служебный!D8</f>
        <v>0</v>
      </c>
      <c r="M15" s="10">
        <f t="shared" si="2"/>
        <v>-100</v>
      </c>
      <c r="N15" s="10">
        <f t="shared" si="19"/>
        <v>0.9569377990430622</v>
      </c>
      <c r="O15" s="35">
        <f t="shared" si="20"/>
        <v>0</v>
      </c>
      <c r="P15" s="65">
        <f t="shared" si="3"/>
        <v>0.9569377990430622</v>
      </c>
      <c r="Q15" s="56">
        <f>Служебный!E8</f>
        <v>7</v>
      </c>
      <c r="R15" s="1">
        <f>Служебный!F8</f>
        <v>3</v>
      </c>
      <c r="S15" s="10">
        <f t="shared" si="4"/>
        <v>-57.142857142857139</v>
      </c>
      <c r="T15" s="10">
        <f t="shared" si="21"/>
        <v>8.0459770114942533</v>
      </c>
      <c r="U15" s="10">
        <f t="shared" si="22"/>
        <v>3.8461538461538463</v>
      </c>
      <c r="V15" s="60">
        <f t="shared" si="5"/>
        <v>4.1998231653404066</v>
      </c>
      <c r="W15" s="1">
        <f>Служебный!G8</f>
        <v>3</v>
      </c>
      <c r="X15" s="1">
        <f>Служебный!H8</f>
        <v>2</v>
      </c>
      <c r="Y15" s="10">
        <f t="shared" si="6"/>
        <v>-33.333333333333329</v>
      </c>
      <c r="Z15" s="10">
        <f t="shared" si="23"/>
        <v>10.714285714285714</v>
      </c>
      <c r="AA15" s="10">
        <f t="shared" si="24"/>
        <v>10.526315789473683</v>
      </c>
      <c r="AB15" s="60">
        <f t="shared" si="7"/>
        <v>0.18796992481203034</v>
      </c>
      <c r="AC15" s="1">
        <f>Служебный!I8</f>
        <v>1</v>
      </c>
      <c r="AD15" s="1">
        <f>Служебный!J8</f>
        <v>1</v>
      </c>
      <c r="AE15" s="10">
        <f t="shared" si="8"/>
        <v>0</v>
      </c>
      <c r="AF15" s="10">
        <f t="shared" si="25"/>
        <v>1.8518518518518516</v>
      </c>
      <c r="AG15" s="10">
        <f t="shared" si="26"/>
        <v>1.5625</v>
      </c>
      <c r="AH15" s="60">
        <f t="shared" si="9"/>
        <v>0.28935185185185164</v>
      </c>
      <c r="AI15" s="1">
        <f>Служебный!K8</f>
        <v>1</v>
      </c>
      <c r="AJ15" s="1">
        <f>Служебный!L8</f>
        <v>1</v>
      </c>
      <c r="AK15" s="10">
        <f t="shared" si="10"/>
        <v>0</v>
      </c>
      <c r="AL15" s="10">
        <f t="shared" si="27"/>
        <v>1.0526315789473684</v>
      </c>
      <c r="AM15" s="10">
        <f t="shared" si="28"/>
        <v>1</v>
      </c>
      <c r="AN15" s="60">
        <f t="shared" si="11"/>
        <v>5.2631578947368363E-2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2</v>
      </c>
      <c r="AW15" s="10">
        <f t="shared" si="14"/>
        <v>0</v>
      </c>
      <c r="AX15" s="10">
        <f t="shared" si="31"/>
        <v>0</v>
      </c>
      <c r="AY15" s="10">
        <f t="shared" si="32"/>
        <v>2.666666666666667</v>
      </c>
      <c r="AZ15" s="60">
        <f t="shared" si="15"/>
        <v>2.666666666666667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0.15220700152207001</v>
      </c>
      <c r="I16" s="15">
        <f t="shared" si="18"/>
        <v>0</v>
      </c>
      <c r="J16" s="65">
        <f t="shared" si="1"/>
        <v>0.15220700152207001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0.4784688995215311</v>
      </c>
      <c r="O16" s="35">
        <f t="shared" si="20"/>
        <v>0</v>
      </c>
      <c r="P16" s="65">
        <f t="shared" si="3"/>
        <v>0.4784688995215311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21</v>
      </c>
      <c r="F18" s="1">
        <f>Служебный!B11</f>
        <v>18</v>
      </c>
      <c r="G18" s="10">
        <f t="shared" si="0"/>
        <v>-14.285714285714285</v>
      </c>
      <c r="H18" s="10">
        <f t="shared" si="18"/>
        <v>3.1963470319634704</v>
      </c>
      <c r="I18" s="15">
        <f t="shared" si="18"/>
        <v>2.6785714285714284</v>
      </c>
      <c r="J18" s="65">
        <f t="shared" si="1"/>
        <v>0.51777560339204198</v>
      </c>
      <c r="K18" s="56">
        <f>Служебный!C11</f>
        <v>9</v>
      </c>
      <c r="L18" s="1">
        <f>Служебный!D11</f>
        <v>7</v>
      </c>
      <c r="M18" s="10">
        <f t="shared" si="2"/>
        <v>-22.222222222222221</v>
      </c>
      <c r="N18" s="10">
        <f t="shared" si="19"/>
        <v>4.3062200956937797</v>
      </c>
      <c r="O18" s="35">
        <f t="shared" si="20"/>
        <v>3.1818181818181817</v>
      </c>
      <c r="P18" s="65">
        <f t="shared" si="3"/>
        <v>1.1244019138755981</v>
      </c>
      <c r="Q18" s="56">
        <f>Служебный!E11</f>
        <v>2</v>
      </c>
      <c r="R18" s="1">
        <f>Служебный!F11</f>
        <v>0</v>
      </c>
      <c r="S18" s="10">
        <f t="shared" si="4"/>
        <v>-100</v>
      </c>
      <c r="T18" s="10">
        <f t="shared" si="21"/>
        <v>2.2988505747126435</v>
      </c>
      <c r="U18" s="10">
        <f t="shared" si="22"/>
        <v>0</v>
      </c>
      <c r="V18" s="60">
        <f t="shared" si="5"/>
        <v>2.2988505747126435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7</v>
      </c>
      <c r="AJ18" s="1">
        <f>Служебный!L11</f>
        <v>6</v>
      </c>
      <c r="AK18" s="10">
        <f t="shared" si="10"/>
        <v>-14.285714285714285</v>
      </c>
      <c r="AL18" s="10">
        <f t="shared" si="27"/>
        <v>7.3684210526315779</v>
      </c>
      <c r="AM18" s="10">
        <f t="shared" si="28"/>
        <v>6</v>
      </c>
      <c r="AN18" s="60">
        <f t="shared" si="11"/>
        <v>1.3684210526315779</v>
      </c>
      <c r="AO18" s="1">
        <f>Служебный!M11</f>
        <v>3</v>
      </c>
      <c r="AP18" s="1">
        <f>Служебный!N11</f>
        <v>2</v>
      </c>
      <c r="AQ18" s="10">
        <f t="shared" si="12"/>
        <v>-33.333333333333329</v>
      </c>
      <c r="AR18" s="10">
        <f t="shared" si="29"/>
        <v>6</v>
      </c>
      <c r="AS18" s="10">
        <f t="shared" si="30"/>
        <v>3.225806451612903</v>
      </c>
      <c r="AT18" s="60">
        <f t="shared" si="13"/>
        <v>2.774193548387097</v>
      </c>
      <c r="AU18" s="1">
        <f>Служебный!O11</f>
        <v>0</v>
      </c>
      <c r="AV18" s="1">
        <f>Служебный!P11</f>
        <v>1</v>
      </c>
      <c r="AW18" s="10">
        <f t="shared" si="14"/>
        <v>0</v>
      </c>
      <c r="AX18" s="10">
        <f t="shared" si="31"/>
        <v>0</v>
      </c>
      <c r="AY18" s="10">
        <f t="shared" si="32"/>
        <v>1.3333333333333335</v>
      </c>
      <c r="AZ18" s="60">
        <f t="shared" si="15"/>
        <v>1.3333333333333335</v>
      </c>
      <c r="BA18" s="1">
        <f>Служебный!Q11</f>
        <v>0</v>
      </c>
      <c r="BB18" s="1">
        <f>Служебный!R11</f>
        <v>2</v>
      </c>
      <c r="BC18" s="10">
        <f t="shared" si="16"/>
        <v>0</v>
      </c>
      <c r="BD18" s="10">
        <f t="shared" si="33"/>
        <v>0</v>
      </c>
      <c r="BE18" s="15">
        <f t="shared" si="34"/>
        <v>3.8461538461538463</v>
      </c>
      <c r="BF18" s="71">
        <f t="shared" si="17"/>
        <v>3.8461538461538463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34</v>
      </c>
      <c r="F19" s="1">
        <f>Служебный!B12</f>
        <v>35</v>
      </c>
      <c r="G19" s="10">
        <f t="shared" si="0"/>
        <v>2.9411764705882351</v>
      </c>
      <c r="H19" s="10">
        <f t="shared" si="18"/>
        <v>5.1750380517503807</v>
      </c>
      <c r="I19" s="15">
        <f t="shared" si="18"/>
        <v>5.2083333333333339</v>
      </c>
      <c r="J19" s="65">
        <f t="shared" si="1"/>
        <v>3.3295281582953251E-2</v>
      </c>
      <c r="K19" s="56">
        <f>Служебный!C12</f>
        <v>5</v>
      </c>
      <c r="L19" s="1">
        <f>Служебный!D12</f>
        <v>3</v>
      </c>
      <c r="M19" s="10">
        <f t="shared" si="2"/>
        <v>-40</v>
      </c>
      <c r="N19" s="10">
        <f t="shared" si="19"/>
        <v>2.3923444976076556</v>
      </c>
      <c r="O19" s="35">
        <f t="shared" si="20"/>
        <v>1.3636363636363635</v>
      </c>
      <c r="P19" s="65">
        <f t="shared" si="3"/>
        <v>1.028708133971292</v>
      </c>
      <c r="Q19" s="56">
        <f>Служебный!E12</f>
        <v>4</v>
      </c>
      <c r="R19" s="1">
        <f>Служебный!F12</f>
        <v>6</v>
      </c>
      <c r="S19" s="10">
        <f t="shared" si="4"/>
        <v>50</v>
      </c>
      <c r="T19" s="10">
        <f t="shared" si="21"/>
        <v>4.5977011494252871</v>
      </c>
      <c r="U19" s="10">
        <f t="shared" si="22"/>
        <v>7.6923076923076925</v>
      </c>
      <c r="V19" s="60">
        <f t="shared" si="5"/>
        <v>3.0946065428824054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5.2631578947368416</v>
      </c>
      <c r="AB19" s="60">
        <f t="shared" si="7"/>
        <v>5.2631578947368416</v>
      </c>
      <c r="AC19" s="1">
        <f>Служебный!I12</f>
        <v>2</v>
      </c>
      <c r="AD19" s="1">
        <f>Служебный!J12</f>
        <v>5</v>
      </c>
      <c r="AE19" s="10">
        <f t="shared" si="8"/>
        <v>150</v>
      </c>
      <c r="AF19" s="10">
        <f t="shared" si="25"/>
        <v>3.7037037037037033</v>
      </c>
      <c r="AG19" s="10">
        <f t="shared" si="26"/>
        <v>7.8125</v>
      </c>
      <c r="AH19" s="60">
        <f t="shared" si="9"/>
        <v>4.1087962962962967</v>
      </c>
      <c r="AI19" s="1">
        <f>Служебный!K12</f>
        <v>6</v>
      </c>
      <c r="AJ19" s="1">
        <f>Служебный!L12</f>
        <v>6</v>
      </c>
      <c r="AK19" s="10">
        <f t="shared" si="10"/>
        <v>0</v>
      </c>
      <c r="AL19" s="10">
        <f t="shared" si="27"/>
        <v>6.3157894736842106</v>
      </c>
      <c r="AM19" s="10">
        <f t="shared" si="28"/>
        <v>6</v>
      </c>
      <c r="AN19" s="60">
        <f t="shared" si="11"/>
        <v>0.31578947368421062</v>
      </c>
      <c r="AO19" s="1">
        <f>Служебный!M12</f>
        <v>3</v>
      </c>
      <c r="AP19" s="1">
        <f>Служебный!N12</f>
        <v>3</v>
      </c>
      <c r="AQ19" s="10">
        <f t="shared" si="12"/>
        <v>0</v>
      </c>
      <c r="AR19" s="10">
        <f t="shared" si="29"/>
        <v>6</v>
      </c>
      <c r="AS19" s="10">
        <f t="shared" si="30"/>
        <v>4.838709677419355</v>
      </c>
      <c r="AT19" s="60">
        <f t="shared" si="13"/>
        <v>1.161290322580645</v>
      </c>
      <c r="AU19" s="1">
        <f>Служебный!O12</f>
        <v>7</v>
      </c>
      <c r="AV19" s="1">
        <f>Служебный!P12</f>
        <v>8</v>
      </c>
      <c r="AW19" s="10">
        <f t="shared" si="14"/>
        <v>14.285714285714285</v>
      </c>
      <c r="AX19" s="10">
        <f t="shared" si="31"/>
        <v>8.9743589743589745</v>
      </c>
      <c r="AY19" s="10">
        <f t="shared" si="32"/>
        <v>10.666666666666668</v>
      </c>
      <c r="AZ19" s="60">
        <f t="shared" si="15"/>
        <v>1.6923076923076934</v>
      </c>
      <c r="BA19" s="1">
        <f>Служебный!Q12</f>
        <v>7</v>
      </c>
      <c r="BB19" s="1">
        <f>Служебный!R12</f>
        <v>3</v>
      </c>
      <c r="BC19" s="10">
        <f t="shared" si="16"/>
        <v>-57.142857142857139</v>
      </c>
      <c r="BD19" s="10">
        <f t="shared" si="33"/>
        <v>13.20754716981132</v>
      </c>
      <c r="BE19" s="15">
        <f t="shared" si="34"/>
        <v>5.7692307692307692</v>
      </c>
      <c r="BF19" s="71">
        <f t="shared" si="17"/>
        <v>7.4383164005805513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4</v>
      </c>
      <c r="F20" s="1">
        <f>Служебный!B13</f>
        <v>3</v>
      </c>
      <c r="G20" s="10">
        <f t="shared" si="0"/>
        <v>-25</v>
      </c>
      <c r="H20" s="10">
        <f t="shared" si="18"/>
        <v>0.60882800608828003</v>
      </c>
      <c r="I20" s="15">
        <f t="shared" si="18"/>
        <v>0.4464285714285714</v>
      </c>
      <c r="J20" s="65">
        <f t="shared" si="1"/>
        <v>0.16239943465970863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0.4784688995215311</v>
      </c>
      <c r="O20" s="35">
        <f t="shared" si="20"/>
        <v>0</v>
      </c>
      <c r="P20" s="65">
        <f t="shared" si="3"/>
        <v>0.4784688995215311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1.2820512820512819</v>
      </c>
      <c r="V20" s="60">
        <f t="shared" si="5"/>
        <v>1.2820512820512819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2</v>
      </c>
      <c r="AJ20" s="1">
        <f>Служебный!L13</f>
        <v>1</v>
      </c>
      <c r="AK20" s="10">
        <f t="shared" si="10"/>
        <v>-50</v>
      </c>
      <c r="AL20" s="10">
        <f t="shared" si="27"/>
        <v>2.1052631578947367</v>
      </c>
      <c r="AM20" s="10">
        <f t="shared" si="28"/>
        <v>1</v>
      </c>
      <c r="AN20" s="60">
        <f t="shared" si="11"/>
        <v>1.1052631578947367</v>
      </c>
      <c r="AO20" s="1">
        <f>Служебный!M13</f>
        <v>1</v>
      </c>
      <c r="AP20" s="1">
        <f>Служебный!N13</f>
        <v>0</v>
      </c>
      <c r="AQ20" s="10">
        <f t="shared" si="12"/>
        <v>-100</v>
      </c>
      <c r="AR20" s="10">
        <f t="shared" si="29"/>
        <v>2</v>
      </c>
      <c r="AS20" s="10">
        <f t="shared" si="30"/>
        <v>0</v>
      </c>
      <c r="AT20" s="60">
        <f t="shared" si="13"/>
        <v>2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1.3333333333333335</v>
      </c>
      <c r="AZ20" s="60">
        <f t="shared" si="15"/>
        <v>1.3333333333333335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152</v>
      </c>
      <c r="F21" s="1">
        <f>Служебный!B14</f>
        <v>141</v>
      </c>
      <c r="G21" s="10">
        <f t="shared" si="0"/>
        <v>-7.2368421052631584</v>
      </c>
      <c r="H21" s="10">
        <f t="shared" si="18"/>
        <v>23.135464231354639</v>
      </c>
      <c r="I21" s="15">
        <f t="shared" si="18"/>
        <v>20.982142857142858</v>
      </c>
      <c r="J21" s="65">
        <f t="shared" si="1"/>
        <v>2.1533213742117816</v>
      </c>
      <c r="K21" s="56">
        <f>Служебный!C14</f>
        <v>71</v>
      </c>
      <c r="L21" s="1">
        <f>Служебный!D14</f>
        <v>57</v>
      </c>
      <c r="M21" s="10">
        <f t="shared" si="2"/>
        <v>-19.718309859154928</v>
      </c>
      <c r="N21" s="10">
        <f t="shared" si="19"/>
        <v>33.971291866028707</v>
      </c>
      <c r="O21" s="35">
        <f t="shared" si="20"/>
        <v>25.90909090909091</v>
      </c>
      <c r="P21" s="65">
        <f t="shared" si="3"/>
        <v>8.0622009569377973</v>
      </c>
      <c r="Q21" s="56">
        <f>Служебный!E14</f>
        <v>14</v>
      </c>
      <c r="R21" s="1">
        <f>Служебный!F14</f>
        <v>20</v>
      </c>
      <c r="S21" s="10">
        <f t="shared" si="4"/>
        <v>42.857142857142854</v>
      </c>
      <c r="T21" s="10">
        <f t="shared" si="21"/>
        <v>16.091954022988507</v>
      </c>
      <c r="U21" s="10">
        <f t="shared" si="22"/>
        <v>25.641025641025639</v>
      </c>
      <c r="V21" s="60">
        <f t="shared" si="5"/>
        <v>9.5490716180371322</v>
      </c>
      <c r="W21" s="1">
        <f>Служебный!G14</f>
        <v>5</v>
      </c>
      <c r="X21" s="1">
        <f>Служебный!H14</f>
        <v>5</v>
      </c>
      <c r="Y21" s="10">
        <f t="shared" si="6"/>
        <v>0</v>
      </c>
      <c r="Z21" s="10">
        <f t="shared" si="23"/>
        <v>17.857142857142858</v>
      </c>
      <c r="AA21" s="10">
        <f t="shared" si="24"/>
        <v>26.315789473684209</v>
      </c>
      <c r="AB21" s="60">
        <f t="shared" si="7"/>
        <v>8.4586466165413512</v>
      </c>
      <c r="AC21" s="1">
        <f>Служебный!I14</f>
        <v>14</v>
      </c>
      <c r="AD21" s="1">
        <f>Служебный!J14</f>
        <v>10</v>
      </c>
      <c r="AE21" s="10">
        <f t="shared" si="8"/>
        <v>-28.571428571428569</v>
      </c>
      <c r="AF21" s="10">
        <f t="shared" si="25"/>
        <v>25.925925925925924</v>
      </c>
      <c r="AG21" s="10">
        <f t="shared" si="26"/>
        <v>15.625</v>
      </c>
      <c r="AH21" s="60">
        <f t="shared" si="9"/>
        <v>10.300925925925924</v>
      </c>
      <c r="AI21" s="1">
        <f>Служебный!K14</f>
        <v>12</v>
      </c>
      <c r="AJ21" s="1">
        <f>Служебный!L14</f>
        <v>14</v>
      </c>
      <c r="AK21" s="10">
        <f t="shared" si="10"/>
        <v>16.666666666666664</v>
      </c>
      <c r="AL21" s="10">
        <f t="shared" si="27"/>
        <v>12.631578947368421</v>
      </c>
      <c r="AM21" s="10">
        <f t="shared" si="28"/>
        <v>14.000000000000002</v>
      </c>
      <c r="AN21" s="60">
        <f t="shared" si="11"/>
        <v>1.3684210526315805</v>
      </c>
      <c r="AO21" s="1">
        <f>Служебный!M14</f>
        <v>11</v>
      </c>
      <c r="AP21" s="1">
        <f>Служебный!N14</f>
        <v>19</v>
      </c>
      <c r="AQ21" s="10">
        <f t="shared" si="12"/>
        <v>72.727272727272734</v>
      </c>
      <c r="AR21" s="10">
        <f t="shared" si="29"/>
        <v>22</v>
      </c>
      <c r="AS21" s="10">
        <f t="shared" si="30"/>
        <v>30.64516129032258</v>
      </c>
      <c r="AT21" s="60">
        <f t="shared" si="13"/>
        <v>8.6451612903225801</v>
      </c>
      <c r="AU21" s="1">
        <f>Служебный!O14</f>
        <v>13</v>
      </c>
      <c r="AV21" s="1">
        <f>Служебный!P14</f>
        <v>9</v>
      </c>
      <c r="AW21" s="10">
        <f t="shared" si="14"/>
        <v>-30.76923076923077</v>
      </c>
      <c r="AX21" s="10">
        <f t="shared" si="31"/>
        <v>16.666666666666664</v>
      </c>
      <c r="AY21" s="10">
        <f t="shared" si="32"/>
        <v>12</v>
      </c>
      <c r="AZ21" s="60">
        <f t="shared" si="15"/>
        <v>4.6666666666666643</v>
      </c>
      <c r="BA21" s="1">
        <f>Служебный!Q14</f>
        <v>12</v>
      </c>
      <c r="BB21" s="1">
        <f>Служебный!R14</f>
        <v>7</v>
      </c>
      <c r="BC21" s="10">
        <f t="shared" si="16"/>
        <v>-41.666666666666671</v>
      </c>
      <c r="BD21" s="10">
        <f t="shared" si="33"/>
        <v>22.641509433962266</v>
      </c>
      <c r="BE21" s="15">
        <f t="shared" si="34"/>
        <v>13.461538461538462</v>
      </c>
      <c r="BF21" s="71">
        <f t="shared" si="17"/>
        <v>9.1799709724238046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90</v>
      </c>
      <c r="F22" s="6">
        <f>Служебный!B15</f>
        <v>73</v>
      </c>
      <c r="G22" s="11">
        <f t="shared" si="0"/>
        <v>-18.888888888888889</v>
      </c>
      <c r="H22" s="11">
        <f t="shared" si="18"/>
        <v>13.698630136986301</v>
      </c>
      <c r="I22" s="16">
        <f t="shared" si="18"/>
        <v>10.863095238095239</v>
      </c>
      <c r="J22" s="66">
        <f t="shared" si="1"/>
        <v>2.835534898891062</v>
      </c>
      <c r="K22" s="57">
        <f>Служебный!C15</f>
        <v>33</v>
      </c>
      <c r="L22" s="6">
        <f>Служебный!D15</f>
        <v>22</v>
      </c>
      <c r="M22" s="11">
        <f t="shared" si="2"/>
        <v>-33.333333333333329</v>
      </c>
      <c r="N22" s="11">
        <f t="shared" si="19"/>
        <v>15.789473684210526</v>
      </c>
      <c r="O22" s="38">
        <f t="shared" si="20"/>
        <v>10</v>
      </c>
      <c r="P22" s="66">
        <f t="shared" si="3"/>
        <v>5.7894736842105257</v>
      </c>
      <c r="Q22" s="57">
        <f>Служебный!E15</f>
        <v>6</v>
      </c>
      <c r="R22" s="6">
        <f>Служебный!F15</f>
        <v>11</v>
      </c>
      <c r="S22" s="11">
        <f t="shared" si="4"/>
        <v>83.333333333333343</v>
      </c>
      <c r="T22" s="11">
        <f t="shared" si="21"/>
        <v>6.8965517241379306</v>
      </c>
      <c r="U22" s="11">
        <f t="shared" si="22"/>
        <v>14.102564102564102</v>
      </c>
      <c r="V22" s="72">
        <f t="shared" si="5"/>
        <v>7.2060123784261716</v>
      </c>
      <c r="W22" s="6">
        <f>Служебный!G15</f>
        <v>5</v>
      </c>
      <c r="X22" s="6">
        <f>Служебный!H15</f>
        <v>1</v>
      </c>
      <c r="Y22" s="11">
        <f t="shared" si="6"/>
        <v>-80</v>
      </c>
      <c r="Z22" s="11">
        <f t="shared" si="23"/>
        <v>17.857142857142858</v>
      </c>
      <c r="AA22" s="11">
        <f t="shared" si="24"/>
        <v>5.2631578947368416</v>
      </c>
      <c r="AB22" s="72">
        <f t="shared" si="7"/>
        <v>12.593984962406015</v>
      </c>
      <c r="AC22" s="6">
        <f>Служебный!I15</f>
        <v>10</v>
      </c>
      <c r="AD22" s="6">
        <f>Служебный!J15</f>
        <v>5</v>
      </c>
      <c r="AE22" s="11">
        <f t="shared" si="8"/>
        <v>-50</v>
      </c>
      <c r="AF22" s="11">
        <f t="shared" si="25"/>
        <v>18.518518518518519</v>
      </c>
      <c r="AG22" s="11">
        <f t="shared" si="26"/>
        <v>7.8125</v>
      </c>
      <c r="AH22" s="72">
        <f t="shared" si="9"/>
        <v>10.706018518518519</v>
      </c>
      <c r="AI22" s="6">
        <f>Служебный!K15</f>
        <v>9</v>
      </c>
      <c r="AJ22" s="6">
        <f>Служебный!L15</f>
        <v>10</v>
      </c>
      <c r="AK22" s="11">
        <f t="shared" si="10"/>
        <v>11.111111111111111</v>
      </c>
      <c r="AL22" s="11">
        <f t="shared" si="27"/>
        <v>9.4736842105263168</v>
      </c>
      <c r="AM22" s="11">
        <f t="shared" si="28"/>
        <v>10</v>
      </c>
      <c r="AN22" s="72">
        <f t="shared" si="11"/>
        <v>0.52631578947368318</v>
      </c>
      <c r="AO22" s="6">
        <f>Служебный!M15</f>
        <v>9</v>
      </c>
      <c r="AP22" s="6">
        <f>Служебный!N15</f>
        <v>13</v>
      </c>
      <c r="AQ22" s="11">
        <f t="shared" si="12"/>
        <v>44.444444444444443</v>
      </c>
      <c r="AR22" s="11">
        <f t="shared" si="29"/>
        <v>18</v>
      </c>
      <c r="AS22" s="11">
        <f t="shared" si="30"/>
        <v>20.967741935483872</v>
      </c>
      <c r="AT22" s="72">
        <f t="shared" si="13"/>
        <v>2.9677419354838719</v>
      </c>
      <c r="AU22" s="6">
        <f>Служебный!O15</f>
        <v>9</v>
      </c>
      <c r="AV22" s="6">
        <f>Служебный!P15</f>
        <v>7</v>
      </c>
      <c r="AW22" s="11">
        <f t="shared" si="14"/>
        <v>-22.222222222222221</v>
      </c>
      <c r="AX22" s="11">
        <f t="shared" si="31"/>
        <v>11.538461538461538</v>
      </c>
      <c r="AY22" s="11">
        <f t="shared" si="32"/>
        <v>9.3333333333333339</v>
      </c>
      <c r="AZ22" s="72">
        <f t="shared" si="15"/>
        <v>2.2051282051282044</v>
      </c>
      <c r="BA22" s="6">
        <f>Служебный!Q15</f>
        <v>9</v>
      </c>
      <c r="BB22" s="6">
        <f>Служебный!R15</f>
        <v>4</v>
      </c>
      <c r="BC22" s="11">
        <f t="shared" si="16"/>
        <v>-55.555555555555557</v>
      </c>
      <c r="BD22" s="11">
        <f t="shared" si="33"/>
        <v>16.981132075471699</v>
      </c>
      <c r="BE22" s="16">
        <f t="shared" si="34"/>
        <v>7.6923076923076925</v>
      </c>
      <c r="BF22" s="73">
        <f t="shared" si="17"/>
        <v>9.2888243831640054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14</v>
      </c>
      <c r="F23" s="31">
        <f>Служебный!B40</f>
        <v>16</v>
      </c>
      <c r="G23" s="32">
        <f t="shared" si="0"/>
        <v>14.285714285714285</v>
      </c>
      <c r="H23" s="32">
        <f>IFERROR(E23/E$51*100,0)</f>
        <v>2.834008097165992</v>
      </c>
      <c r="I23" s="33">
        <f>IFERROR(F23/F$51*100,0)</f>
        <v>3.5398230088495577</v>
      </c>
      <c r="J23" s="64">
        <f t="shared" si="1"/>
        <v>0.70581491168356569</v>
      </c>
      <c r="K23" s="55">
        <f>Служебный!C40</f>
        <v>4</v>
      </c>
      <c r="L23" s="31">
        <f>Служебный!D40</f>
        <v>11</v>
      </c>
      <c r="M23" s="32">
        <f t="shared" si="2"/>
        <v>175</v>
      </c>
      <c r="N23" s="32">
        <f>IFERROR(K23/K$51*100,0)</f>
        <v>2.9850746268656714</v>
      </c>
      <c r="O23" s="37">
        <f>IFERROR(L23/L$51*100,0)</f>
        <v>8.0291970802919703</v>
      </c>
      <c r="P23" s="64">
        <f t="shared" si="3"/>
        <v>5.0441224534262989</v>
      </c>
      <c r="Q23" s="55">
        <f>Служебный!E40</f>
        <v>2</v>
      </c>
      <c r="R23" s="31">
        <f>Служебный!F40</f>
        <v>0</v>
      </c>
      <c r="S23" s="32">
        <f t="shared" si="4"/>
        <v>-100</v>
      </c>
      <c r="T23" s="32">
        <f>IFERROR(Q23/Q$51*100,0)</f>
        <v>3.3898305084745761</v>
      </c>
      <c r="U23" s="32">
        <f>IFERROR(R23/R$51*100,0)</f>
        <v>0</v>
      </c>
      <c r="V23" s="74">
        <f t="shared" si="5"/>
        <v>3.3898305084745761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7.1428571428571423</v>
      </c>
      <c r="AA23" s="32">
        <f>IFERROR(X23/X$51*100,0)</f>
        <v>0</v>
      </c>
      <c r="AB23" s="74">
        <f t="shared" si="7"/>
        <v>7.1428571428571423</v>
      </c>
      <c r="AC23" s="31">
        <f>Служебный!I40</f>
        <v>3</v>
      </c>
      <c r="AD23" s="31">
        <f>Служебный!J40</f>
        <v>1</v>
      </c>
      <c r="AE23" s="32">
        <f t="shared" si="8"/>
        <v>-66.666666666666657</v>
      </c>
      <c r="AF23" s="32">
        <f>IFERROR(AC23/AC$51*100,0)</f>
        <v>5.2631578947368416</v>
      </c>
      <c r="AG23" s="32">
        <f>IFERROR(AD23/AD$51*100,0)</f>
        <v>2.0408163265306123</v>
      </c>
      <c r="AH23" s="74">
        <f t="shared" si="9"/>
        <v>3.2223415682062293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3.0769230769230771</v>
      </c>
      <c r="AN23" s="74">
        <f t="shared" si="11"/>
        <v>3.0769230769230771</v>
      </c>
      <c r="AO23" s="31">
        <f>Служебный!M40</f>
        <v>3</v>
      </c>
      <c r="AP23" s="31">
        <f>Служебный!N40</f>
        <v>1</v>
      </c>
      <c r="AQ23" s="32">
        <f t="shared" si="12"/>
        <v>-66.666666666666657</v>
      </c>
      <c r="AR23" s="32">
        <f>IFERROR(AO23/AO$51*100,0)</f>
        <v>6.9767441860465116</v>
      </c>
      <c r="AS23" s="32">
        <f>IFERROR(AP23/AP$51*100,0)</f>
        <v>2.0408163265306123</v>
      </c>
      <c r="AT23" s="74">
        <f t="shared" si="13"/>
        <v>4.9359278595158997</v>
      </c>
      <c r="AU23" s="31">
        <f>Служебный!O40</f>
        <v>0</v>
      </c>
      <c r="AV23" s="31">
        <f>Служебный!P40</f>
        <v>1</v>
      </c>
      <c r="AW23" s="32">
        <f t="shared" si="14"/>
        <v>0</v>
      </c>
      <c r="AX23" s="32">
        <f>IFERROR(AU23/AU$51*100,0)</f>
        <v>0</v>
      </c>
      <c r="AY23" s="32">
        <f>IFERROR(AV23/AV$51*100,0)</f>
        <v>1.8518518518518516</v>
      </c>
      <c r="AZ23" s="74">
        <f t="shared" si="15"/>
        <v>1.8518518518518516</v>
      </c>
      <c r="BA23" s="31">
        <f>Служебный!Q40</f>
        <v>1</v>
      </c>
      <c r="BB23" s="31">
        <f>Служебный!R40</f>
        <v>0</v>
      </c>
      <c r="BC23" s="32">
        <f t="shared" si="16"/>
        <v>-100</v>
      </c>
      <c r="BD23" s="32">
        <f>IFERROR(BA23/BA$51*100,0)</f>
        <v>2.3809523809523809</v>
      </c>
      <c r="BE23" s="33">
        <f>IFERROR(BB23/BB$51*100,0)</f>
        <v>0</v>
      </c>
      <c r="BF23" s="75">
        <f t="shared" si="17"/>
        <v>2.3809523809523809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260</v>
      </c>
      <c r="F24" s="1">
        <f>Служебный!B41</f>
        <v>248</v>
      </c>
      <c r="G24" s="10">
        <f t="shared" si="0"/>
        <v>-4.6153846153846159</v>
      </c>
      <c r="H24" s="10">
        <f t="shared" ref="H24:I29" si="35">IFERROR(E24/E$51*100,0)</f>
        <v>52.631578947368418</v>
      </c>
      <c r="I24" s="15">
        <f t="shared" si="35"/>
        <v>54.86725663716814</v>
      </c>
      <c r="J24" s="65">
        <f t="shared" si="1"/>
        <v>2.2356776897997221</v>
      </c>
      <c r="K24" s="56">
        <f>Служебный!C41</f>
        <v>75</v>
      </c>
      <c r="L24" s="1">
        <f>Служебный!D41</f>
        <v>74</v>
      </c>
      <c r="M24" s="10">
        <f t="shared" si="2"/>
        <v>-1.3333333333333335</v>
      </c>
      <c r="N24" s="10">
        <f t="shared" ref="N24:N29" si="36">IFERROR(K24/K$51*100,0)</f>
        <v>55.970149253731336</v>
      </c>
      <c r="O24" s="35">
        <f t="shared" ref="O24:O29" si="37">IFERROR(L24/L$51*100,0)</f>
        <v>54.014598540145982</v>
      </c>
      <c r="P24" s="65">
        <f t="shared" si="3"/>
        <v>1.9555507135853532</v>
      </c>
      <c r="Q24" s="56">
        <f>Служебный!E41</f>
        <v>30</v>
      </c>
      <c r="R24" s="1">
        <f>Служебный!F41</f>
        <v>17</v>
      </c>
      <c r="S24" s="10">
        <f t="shared" si="4"/>
        <v>-43.333333333333336</v>
      </c>
      <c r="T24" s="10">
        <f t="shared" ref="T24:T29" si="38">IFERROR(Q24/Q$51*100,0)</f>
        <v>50.847457627118644</v>
      </c>
      <c r="U24" s="10">
        <f t="shared" ref="U24:U29" si="39">IFERROR(R24/R$51*100,0)</f>
        <v>36.95652173913043</v>
      </c>
      <c r="V24" s="60">
        <f t="shared" si="5"/>
        <v>13.890935887988213</v>
      </c>
      <c r="W24" s="1">
        <f>Служебный!G41</f>
        <v>9</v>
      </c>
      <c r="X24" s="1">
        <f>Служебный!H41</f>
        <v>5</v>
      </c>
      <c r="Y24" s="10">
        <f t="shared" si="6"/>
        <v>-44.444444444444443</v>
      </c>
      <c r="Z24" s="10">
        <f t="shared" ref="Z24:Z29" si="40">IFERROR(W24/W$51*100,0)</f>
        <v>64.285714285714292</v>
      </c>
      <c r="AA24" s="10">
        <f t="shared" ref="AA24:AA29" si="41">IFERROR(X24/X$51*100,0)</f>
        <v>45.454545454545453</v>
      </c>
      <c r="AB24" s="60">
        <f t="shared" si="7"/>
        <v>18.831168831168839</v>
      </c>
      <c r="AC24" s="1">
        <f>Служебный!I41</f>
        <v>28</v>
      </c>
      <c r="AD24" s="1">
        <f>Служебный!J41</f>
        <v>23</v>
      </c>
      <c r="AE24" s="10">
        <f t="shared" si="8"/>
        <v>-17.857142857142858</v>
      </c>
      <c r="AF24" s="10">
        <f t="shared" ref="AF24:AF29" si="42">IFERROR(AC24/AC$51*100,0)</f>
        <v>49.122807017543856</v>
      </c>
      <c r="AG24" s="10">
        <f t="shared" ref="AG24:AG29" si="43">IFERROR(AD24/AD$51*100,0)</f>
        <v>46.938775510204081</v>
      </c>
      <c r="AH24" s="60">
        <f t="shared" si="9"/>
        <v>2.1840315073397747</v>
      </c>
      <c r="AI24" s="1">
        <f>Служебный!K41</f>
        <v>38</v>
      </c>
      <c r="AJ24" s="1">
        <f>Служебный!L41</f>
        <v>41</v>
      </c>
      <c r="AK24" s="10">
        <f t="shared" si="10"/>
        <v>7.8947368421052628</v>
      </c>
      <c r="AL24" s="10">
        <f t="shared" ref="AL24:AL29" si="44">IFERROR(AI24/AI$51*100,0)</f>
        <v>50.666666666666671</v>
      </c>
      <c r="AM24" s="10">
        <f t="shared" ref="AM24:AM29" si="45">IFERROR(AJ24/AJ$51*100,0)</f>
        <v>63.076923076923073</v>
      </c>
      <c r="AN24" s="60">
        <f t="shared" si="11"/>
        <v>12.410256410256402</v>
      </c>
      <c r="AO24" s="1">
        <f>Служебный!M41</f>
        <v>17</v>
      </c>
      <c r="AP24" s="1">
        <f>Служебный!N41</f>
        <v>23</v>
      </c>
      <c r="AQ24" s="10">
        <f t="shared" si="12"/>
        <v>35.294117647058826</v>
      </c>
      <c r="AR24" s="10">
        <f t="shared" ref="AR24:AR29" si="46">IFERROR(AO24/AO$51*100,0)</f>
        <v>39.534883720930232</v>
      </c>
      <c r="AS24" s="10">
        <f t="shared" ref="AS24:AS29" si="47">IFERROR(AP24/AP$51*100,0)</f>
        <v>46.938775510204081</v>
      </c>
      <c r="AT24" s="60">
        <f t="shared" si="13"/>
        <v>7.4038917892738496</v>
      </c>
      <c r="AU24" s="1">
        <f>Служебный!O41</f>
        <v>37</v>
      </c>
      <c r="AV24" s="1">
        <f>Служебный!P41</f>
        <v>39</v>
      </c>
      <c r="AW24" s="10">
        <f t="shared" si="14"/>
        <v>5.4054054054054053</v>
      </c>
      <c r="AX24" s="10">
        <f t="shared" ref="AX24:AX29" si="48">IFERROR(AU24/AU$51*100,0)</f>
        <v>54.411764705882348</v>
      </c>
      <c r="AY24" s="10">
        <f t="shared" ref="AY24:AY29" si="49">IFERROR(AV24/AV$51*100,0)</f>
        <v>72.222222222222214</v>
      </c>
      <c r="AZ24" s="60">
        <f t="shared" si="15"/>
        <v>17.810457516339866</v>
      </c>
      <c r="BA24" s="1">
        <f>Служебный!Q41</f>
        <v>26</v>
      </c>
      <c r="BB24" s="1">
        <f>Служебный!R41</f>
        <v>25</v>
      </c>
      <c r="BC24" s="10">
        <f t="shared" si="16"/>
        <v>-3.8461538461538463</v>
      </c>
      <c r="BD24" s="10">
        <f t="shared" ref="BD24:BD29" si="50">IFERROR(BA24/BA$51*100,0)</f>
        <v>61.904761904761905</v>
      </c>
      <c r="BE24" s="15">
        <f t="shared" ref="BE24:BE29" si="51">IFERROR(BB24/BB$51*100,0)</f>
        <v>62.5</v>
      </c>
      <c r="BF24" s="71">
        <f t="shared" si="17"/>
        <v>0.5952380952380949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12</v>
      </c>
      <c r="F26" s="1">
        <f>Служебный!B43</f>
        <v>18</v>
      </c>
      <c r="G26" s="10">
        <f t="shared" si="0"/>
        <v>50</v>
      </c>
      <c r="H26" s="10">
        <f t="shared" si="35"/>
        <v>2.42914979757085</v>
      </c>
      <c r="I26" s="15">
        <f t="shared" si="35"/>
        <v>3.9823008849557522</v>
      </c>
      <c r="J26" s="65">
        <f t="shared" si="1"/>
        <v>1.5531510873849022</v>
      </c>
      <c r="K26" s="56">
        <f>Служебный!C43</f>
        <v>5</v>
      </c>
      <c r="L26" s="1">
        <f>Служебный!D43</f>
        <v>9</v>
      </c>
      <c r="M26" s="10">
        <f t="shared" si="2"/>
        <v>80</v>
      </c>
      <c r="N26" s="10">
        <f t="shared" si="36"/>
        <v>3.7313432835820892</v>
      </c>
      <c r="O26" s="35">
        <f t="shared" si="37"/>
        <v>6.5693430656934311</v>
      </c>
      <c r="P26" s="65">
        <f t="shared" si="3"/>
        <v>2.8379997821113419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7.1428571428571423</v>
      </c>
      <c r="AA26" s="10">
        <f t="shared" si="41"/>
        <v>0</v>
      </c>
      <c r="AB26" s="60">
        <f t="shared" si="7"/>
        <v>7.1428571428571423</v>
      </c>
      <c r="AC26" s="1">
        <f>Служебный!I43</f>
        <v>4</v>
      </c>
      <c r="AD26" s="1">
        <f>Служебный!J43</f>
        <v>0</v>
      </c>
      <c r="AE26" s="10">
        <f t="shared" si="8"/>
        <v>-100</v>
      </c>
      <c r="AF26" s="10">
        <f t="shared" si="42"/>
        <v>7.0175438596491224</v>
      </c>
      <c r="AG26" s="10">
        <f t="shared" si="43"/>
        <v>0</v>
      </c>
      <c r="AH26" s="60">
        <f t="shared" si="9"/>
        <v>7.0175438596491224</v>
      </c>
      <c r="AI26" s="1">
        <f>Служебный!K43</f>
        <v>0</v>
      </c>
      <c r="AJ26" s="1">
        <f>Служебный!L43</f>
        <v>4</v>
      </c>
      <c r="AK26" s="10">
        <f t="shared" si="10"/>
        <v>0</v>
      </c>
      <c r="AL26" s="10">
        <f t="shared" si="44"/>
        <v>0</v>
      </c>
      <c r="AM26" s="10">
        <f t="shared" si="45"/>
        <v>6.1538461538461542</v>
      </c>
      <c r="AN26" s="60">
        <f t="shared" si="11"/>
        <v>6.1538461538461542</v>
      </c>
      <c r="AO26" s="1">
        <f>Служебный!M43</f>
        <v>2</v>
      </c>
      <c r="AP26" s="1">
        <f>Служебный!N43</f>
        <v>1</v>
      </c>
      <c r="AQ26" s="10">
        <f t="shared" si="12"/>
        <v>-50</v>
      </c>
      <c r="AR26" s="10">
        <f t="shared" si="46"/>
        <v>4.6511627906976747</v>
      </c>
      <c r="AS26" s="10">
        <f t="shared" si="47"/>
        <v>2.0408163265306123</v>
      </c>
      <c r="AT26" s="60">
        <f t="shared" si="13"/>
        <v>2.6103464641670624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1.8518518518518516</v>
      </c>
      <c r="AZ26" s="60">
        <f t="shared" si="15"/>
        <v>1.8518518518518516</v>
      </c>
      <c r="BA26" s="1">
        <f>Служебный!Q43</f>
        <v>0</v>
      </c>
      <c r="BB26" s="1">
        <f>Служебный!R43</f>
        <v>3</v>
      </c>
      <c r="BC26" s="10">
        <f t="shared" si="16"/>
        <v>0</v>
      </c>
      <c r="BD26" s="10">
        <f t="shared" si="50"/>
        <v>0</v>
      </c>
      <c r="BE26" s="15">
        <f t="shared" si="51"/>
        <v>7.5</v>
      </c>
      <c r="BF26" s="71">
        <f t="shared" si="17"/>
        <v>7.5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268</v>
      </c>
      <c r="F28" s="1">
        <f>Служебный!B45</f>
        <v>257</v>
      </c>
      <c r="G28" s="10">
        <f t="shared" si="0"/>
        <v>-4.1044776119402986</v>
      </c>
      <c r="H28" s="10">
        <f t="shared" si="35"/>
        <v>54.251012145748987</v>
      </c>
      <c r="I28" s="15">
        <f t="shared" si="35"/>
        <v>56.858407079646021</v>
      </c>
      <c r="J28" s="65">
        <f t="shared" si="1"/>
        <v>2.6073949338970337</v>
      </c>
      <c r="K28" s="56">
        <f>Служебный!C45</f>
        <v>71</v>
      </c>
      <c r="L28" s="1">
        <f>Служебный!D45</f>
        <v>66</v>
      </c>
      <c r="M28" s="10">
        <f t="shared" si="2"/>
        <v>-7.042253521126761</v>
      </c>
      <c r="N28" s="10">
        <f t="shared" si="36"/>
        <v>52.985074626865668</v>
      </c>
      <c r="O28" s="35">
        <f t="shared" si="37"/>
        <v>48.175182481751825</v>
      </c>
      <c r="P28" s="65">
        <f t="shared" si="3"/>
        <v>4.8098921451138423</v>
      </c>
      <c r="Q28" s="56">
        <f>Служебный!E45</f>
        <v>36</v>
      </c>
      <c r="R28" s="1">
        <f>Служебный!F45</f>
        <v>32</v>
      </c>
      <c r="S28" s="10">
        <f t="shared" si="4"/>
        <v>-11.111111111111111</v>
      </c>
      <c r="T28" s="10">
        <f t="shared" si="38"/>
        <v>61.016949152542374</v>
      </c>
      <c r="U28" s="10">
        <f t="shared" si="39"/>
        <v>69.565217391304344</v>
      </c>
      <c r="V28" s="60">
        <f t="shared" si="5"/>
        <v>8.5482682387619704</v>
      </c>
      <c r="W28" s="1">
        <f>Служебный!G45</f>
        <v>9</v>
      </c>
      <c r="X28" s="1">
        <f>Служебный!H45</f>
        <v>5</v>
      </c>
      <c r="Y28" s="10">
        <f t="shared" si="6"/>
        <v>-44.444444444444443</v>
      </c>
      <c r="Z28" s="10">
        <f t="shared" si="40"/>
        <v>64.285714285714292</v>
      </c>
      <c r="AA28" s="10">
        <f t="shared" si="41"/>
        <v>45.454545454545453</v>
      </c>
      <c r="AB28" s="60">
        <f t="shared" si="7"/>
        <v>18.831168831168839</v>
      </c>
      <c r="AC28" s="1">
        <f>Служебный!I45</f>
        <v>30</v>
      </c>
      <c r="AD28" s="1">
        <f>Служебный!J45</f>
        <v>32</v>
      </c>
      <c r="AE28" s="10">
        <f t="shared" si="8"/>
        <v>6.666666666666667</v>
      </c>
      <c r="AF28" s="10">
        <f t="shared" si="42"/>
        <v>52.631578947368418</v>
      </c>
      <c r="AG28" s="10">
        <f t="shared" si="43"/>
        <v>65.306122448979593</v>
      </c>
      <c r="AH28" s="60">
        <f t="shared" si="9"/>
        <v>12.674543501611176</v>
      </c>
      <c r="AI28" s="1">
        <f>Служебный!K45</f>
        <v>32</v>
      </c>
      <c r="AJ28" s="1">
        <f>Служебный!L45</f>
        <v>35</v>
      </c>
      <c r="AK28" s="10">
        <f t="shared" si="10"/>
        <v>9.375</v>
      </c>
      <c r="AL28" s="10">
        <f t="shared" si="44"/>
        <v>42.666666666666671</v>
      </c>
      <c r="AM28" s="10">
        <f t="shared" si="45"/>
        <v>53.846153846153847</v>
      </c>
      <c r="AN28" s="60">
        <f t="shared" si="11"/>
        <v>11.179487179487175</v>
      </c>
      <c r="AO28" s="1">
        <f>Служебный!M45</f>
        <v>21</v>
      </c>
      <c r="AP28" s="1">
        <f>Служебный!N45</f>
        <v>23</v>
      </c>
      <c r="AQ28" s="10">
        <f t="shared" si="12"/>
        <v>9.5238095238095237</v>
      </c>
      <c r="AR28" s="10">
        <f t="shared" si="46"/>
        <v>48.837209302325576</v>
      </c>
      <c r="AS28" s="10">
        <f t="shared" si="47"/>
        <v>46.938775510204081</v>
      </c>
      <c r="AT28" s="60">
        <f t="shared" si="13"/>
        <v>1.8984337921214944</v>
      </c>
      <c r="AU28" s="1">
        <f>Служебный!O45</f>
        <v>38</v>
      </c>
      <c r="AV28" s="1">
        <f>Служебный!P45</f>
        <v>36</v>
      </c>
      <c r="AW28" s="10">
        <f t="shared" si="14"/>
        <v>-5.2631578947368416</v>
      </c>
      <c r="AX28" s="10">
        <f t="shared" si="48"/>
        <v>55.882352941176471</v>
      </c>
      <c r="AY28" s="10">
        <f t="shared" si="49"/>
        <v>66.666666666666657</v>
      </c>
      <c r="AZ28" s="60">
        <f t="shared" si="15"/>
        <v>10.784313725490186</v>
      </c>
      <c r="BA28" s="1">
        <f>Служебный!Q45</f>
        <v>31</v>
      </c>
      <c r="BB28" s="1">
        <f>Служебный!R45</f>
        <v>28</v>
      </c>
      <c r="BC28" s="10">
        <f t="shared" si="16"/>
        <v>-9.67741935483871</v>
      </c>
      <c r="BD28" s="10">
        <f t="shared" si="50"/>
        <v>73.80952380952381</v>
      </c>
      <c r="BE28" s="15">
        <f t="shared" si="51"/>
        <v>70</v>
      </c>
      <c r="BF28" s="71">
        <f t="shared" si="17"/>
        <v>3.8095238095238102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35"/>
        <v>0.80971659919028338</v>
      </c>
      <c r="I29" s="16">
        <f t="shared" si="35"/>
        <v>0</v>
      </c>
      <c r="J29" s="66">
        <f t="shared" si="1"/>
        <v>0.80971659919028338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2</v>
      </c>
      <c r="AJ29" s="6">
        <f>Служебный!L46</f>
        <v>0</v>
      </c>
      <c r="AK29" s="11">
        <f t="shared" si="10"/>
        <v>-100</v>
      </c>
      <c r="AL29" s="11">
        <f t="shared" si="44"/>
        <v>2.666666666666667</v>
      </c>
      <c r="AM29" s="11">
        <f t="shared" si="45"/>
        <v>0</v>
      </c>
      <c r="AN29" s="72">
        <f t="shared" si="11"/>
        <v>2.666666666666667</v>
      </c>
      <c r="AO29" s="6">
        <f>Служебный!M46</f>
        <v>2</v>
      </c>
      <c r="AP29" s="6">
        <f>Служебный!N46</f>
        <v>0</v>
      </c>
      <c r="AQ29" s="11">
        <f t="shared" si="12"/>
        <v>-100</v>
      </c>
      <c r="AR29" s="11">
        <f t="shared" si="46"/>
        <v>4.6511627906976747</v>
      </c>
      <c r="AS29" s="11">
        <f t="shared" si="47"/>
        <v>0</v>
      </c>
      <c r="AT29" s="72">
        <f t="shared" si="13"/>
        <v>4.6511627906976747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8</v>
      </c>
      <c r="G30" s="29">
        <f t="shared" si="0"/>
        <v>60</v>
      </c>
      <c r="H30" s="29">
        <f>IFERROR(E30/E$8*100,0)</f>
        <v>0.76103500761035003</v>
      </c>
      <c r="I30" s="30">
        <f>IFERROR(F30/F$8*100,0)</f>
        <v>1.1904761904761905</v>
      </c>
      <c r="J30" s="69">
        <f t="shared" si="1"/>
        <v>0.42944118286584043</v>
      </c>
      <c r="K30" s="58">
        <f>Служебный!C16</f>
        <v>2</v>
      </c>
      <c r="L30" s="28">
        <f>Служебный!D16</f>
        <v>2</v>
      </c>
      <c r="M30" s="29">
        <f t="shared" si="2"/>
        <v>0</v>
      </c>
      <c r="N30" s="29">
        <f>IFERROR(K30/K$8*100,0)</f>
        <v>0.9569377990430622</v>
      </c>
      <c r="O30" s="39">
        <f>IFERROR(L30/L$8*100,0)</f>
        <v>0.90909090909090906</v>
      </c>
      <c r="P30" s="69">
        <f t="shared" si="3"/>
        <v>4.7846889952153138E-2</v>
      </c>
      <c r="Q30" s="58">
        <f>Служебный!E16</f>
        <v>0</v>
      </c>
      <c r="R30" s="28">
        <f>Служебный!F16</f>
        <v>2</v>
      </c>
      <c r="S30" s="29">
        <f t="shared" si="4"/>
        <v>0</v>
      </c>
      <c r="T30" s="29">
        <f>IFERROR(Q30/Q$8*100,0)</f>
        <v>0</v>
      </c>
      <c r="U30" s="29">
        <f>IFERROR(R30/R$8*100,0)</f>
        <v>2.5641025641025639</v>
      </c>
      <c r="V30" s="63">
        <f t="shared" si="5"/>
        <v>2.5641025641025639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1</v>
      </c>
      <c r="AD30" s="28">
        <f>Служебный!J16</f>
        <v>1</v>
      </c>
      <c r="AE30" s="29">
        <f t="shared" si="8"/>
        <v>0</v>
      </c>
      <c r="AF30" s="29">
        <f>IFERROR(AC30/AC$8*100,0)</f>
        <v>1.8518518518518516</v>
      </c>
      <c r="AG30" s="29">
        <f>IFERROR(AD30/AD$8*100,0)</f>
        <v>1.5625</v>
      </c>
      <c r="AH30" s="63">
        <f t="shared" si="9"/>
        <v>0.28935185185185164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1</v>
      </c>
      <c r="AN30" s="63">
        <f t="shared" si="11"/>
        <v>1</v>
      </c>
      <c r="AO30" s="28">
        <f>Служебный!M16</f>
        <v>1</v>
      </c>
      <c r="AP30" s="28">
        <f>Служебный!N16</f>
        <v>0</v>
      </c>
      <c r="AQ30" s="29">
        <f t="shared" si="12"/>
        <v>-100</v>
      </c>
      <c r="AR30" s="29">
        <f>IFERROR(AO30/AO$8*100,0)</f>
        <v>2</v>
      </c>
      <c r="AS30" s="29">
        <f>IFERROR(AP30/AP$8*100,0)</f>
        <v>0</v>
      </c>
      <c r="AT30" s="63">
        <f t="shared" si="13"/>
        <v>2</v>
      </c>
      <c r="AU30" s="28">
        <f>Служебный!O16</f>
        <v>0</v>
      </c>
      <c r="AV30" s="28">
        <f>Служебный!P16</f>
        <v>2</v>
      </c>
      <c r="AW30" s="29">
        <f t="shared" si="14"/>
        <v>0</v>
      </c>
      <c r="AX30" s="29">
        <f>IFERROR(AU30/AU$8*100,0)</f>
        <v>0</v>
      </c>
      <c r="AY30" s="29">
        <f>IFERROR(AV30/AV$8*100,0)</f>
        <v>2.666666666666667</v>
      </c>
      <c r="AZ30" s="63">
        <f t="shared" si="15"/>
        <v>2.666666666666667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1.8867924528301887</v>
      </c>
      <c r="BE30" s="29">
        <f>IFERROR(BB30/BB$8*100,0)</f>
        <v>0</v>
      </c>
      <c r="BF30" s="63">
        <f t="shared" si="17"/>
        <v>1.8867924528301887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29</v>
      </c>
      <c r="F31" s="1">
        <f>Служебный!B17</f>
        <v>26</v>
      </c>
      <c r="G31" s="10">
        <f t="shared" si="0"/>
        <v>-10.344827586206897</v>
      </c>
      <c r="H31" s="10">
        <f t="shared" ref="H31:I49" si="52">IFERROR(E31/E$8*100,0)</f>
        <v>4.4140030441400304</v>
      </c>
      <c r="I31" s="15">
        <f t="shared" si="52"/>
        <v>3.8690476190476191</v>
      </c>
      <c r="J31" s="65">
        <f t="shared" si="1"/>
        <v>0.54495542509241135</v>
      </c>
      <c r="K31" s="56">
        <f>Служебный!C17</f>
        <v>10</v>
      </c>
      <c r="L31" s="1">
        <f>Служебный!D17</f>
        <v>7</v>
      </c>
      <c r="M31" s="10">
        <f t="shared" si="2"/>
        <v>-30</v>
      </c>
      <c r="N31" s="10">
        <f t="shared" ref="N31:N49" si="53">IFERROR(K31/K$8*100,0)</f>
        <v>4.7846889952153111</v>
      </c>
      <c r="O31" s="35">
        <f t="shared" ref="O31:O49" si="54">IFERROR(L31/L$8*100,0)</f>
        <v>3.1818181818181817</v>
      </c>
      <c r="P31" s="65">
        <f t="shared" si="3"/>
        <v>1.6028708133971294</v>
      </c>
      <c r="Q31" s="56">
        <f>Служебный!E17</f>
        <v>3</v>
      </c>
      <c r="R31" s="1">
        <f>Служебный!F17</f>
        <v>3</v>
      </c>
      <c r="S31" s="10">
        <f t="shared" si="4"/>
        <v>0</v>
      </c>
      <c r="T31" s="10">
        <f t="shared" ref="T31:T49" si="55">IFERROR(Q31/Q$8*100,0)</f>
        <v>3.4482758620689653</v>
      </c>
      <c r="U31" s="10">
        <f t="shared" ref="U31:U49" si="56">IFERROR(R31/R$8*100,0)</f>
        <v>3.8461538461538463</v>
      </c>
      <c r="V31" s="60">
        <f t="shared" si="5"/>
        <v>0.39787798408488095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5.2631578947368416</v>
      </c>
      <c r="AB31" s="60">
        <f t="shared" si="7"/>
        <v>5.2631578947368416</v>
      </c>
      <c r="AC31" s="1">
        <f>Служебный!I17</f>
        <v>5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9.2592592592592595</v>
      </c>
      <c r="AG31" s="10">
        <f t="shared" ref="AG31:AG49" si="60">IFERROR(AD31/AD$8*100,0)</f>
        <v>0</v>
      </c>
      <c r="AH31" s="60">
        <f t="shared" si="9"/>
        <v>9.2592592592592595</v>
      </c>
      <c r="AI31" s="1">
        <f>Служебный!K17</f>
        <v>4</v>
      </c>
      <c r="AJ31" s="1">
        <f>Служебный!L17</f>
        <v>6</v>
      </c>
      <c r="AK31" s="10">
        <f t="shared" si="10"/>
        <v>50</v>
      </c>
      <c r="AL31" s="10">
        <f t="shared" ref="AL31:AL49" si="61">IFERROR(AI31/AI$8*100,0)</f>
        <v>4.2105263157894735</v>
      </c>
      <c r="AM31" s="10">
        <f t="shared" ref="AM31:AM49" si="62">IFERROR(AJ31/AJ$8*100,0)</f>
        <v>6</v>
      </c>
      <c r="AN31" s="60">
        <f t="shared" si="11"/>
        <v>1.7894736842105265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1.6129032258064515</v>
      </c>
      <c r="AT31" s="60">
        <f t="shared" si="13"/>
        <v>1.6129032258064515</v>
      </c>
      <c r="AU31" s="1">
        <f>Служебный!O17</f>
        <v>4</v>
      </c>
      <c r="AV31" s="1">
        <f>Служебный!P17</f>
        <v>2</v>
      </c>
      <c r="AW31" s="10">
        <f t="shared" si="14"/>
        <v>-50</v>
      </c>
      <c r="AX31" s="10">
        <f t="shared" ref="AX31:AX49" si="65">IFERROR(AU31/AU$8*100,0)</f>
        <v>5.1282051282051277</v>
      </c>
      <c r="AY31" s="10">
        <f t="shared" ref="AY31:AY49" si="66">IFERROR(AV31/AV$8*100,0)</f>
        <v>2.666666666666667</v>
      </c>
      <c r="AZ31" s="60">
        <f t="shared" si="15"/>
        <v>2.4615384615384608</v>
      </c>
      <c r="BA31" s="1">
        <f>Служебный!Q17</f>
        <v>3</v>
      </c>
      <c r="BB31" s="1">
        <f>Служебный!R17</f>
        <v>6</v>
      </c>
      <c r="BC31" s="10">
        <f t="shared" si="16"/>
        <v>100</v>
      </c>
      <c r="BD31" s="10">
        <f t="shared" ref="BD31:BD49" si="67">IFERROR(BA31/BA$8*100,0)</f>
        <v>5.6603773584905666</v>
      </c>
      <c r="BE31" s="10">
        <f t="shared" ref="BE31:BE49" si="68">IFERROR(BB31/BB$8*100,0)</f>
        <v>11.538461538461538</v>
      </c>
      <c r="BF31" s="60">
        <f t="shared" si="17"/>
        <v>5.8780841799709718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7</v>
      </c>
      <c r="F32" s="1">
        <f>Служебный!B18</f>
        <v>8</v>
      </c>
      <c r="G32" s="10">
        <f t="shared" si="0"/>
        <v>14.285714285714285</v>
      </c>
      <c r="H32" s="10">
        <f t="shared" si="52"/>
        <v>1.06544901065449</v>
      </c>
      <c r="I32" s="15">
        <f t="shared" si="52"/>
        <v>1.1904761904761905</v>
      </c>
      <c r="J32" s="65">
        <f t="shared" si="1"/>
        <v>0.12502717982170042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0.4784688995215311</v>
      </c>
      <c r="O32" s="35">
        <f t="shared" si="54"/>
        <v>0.45454545454545453</v>
      </c>
      <c r="P32" s="65">
        <f t="shared" si="3"/>
        <v>2.3923444976076569E-2</v>
      </c>
      <c r="Q32" s="56">
        <f>Служебный!E18</f>
        <v>1</v>
      </c>
      <c r="R32" s="1">
        <f>Служебный!F18</f>
        <v>1</v>
      </c>
      <c r="S32" s="10">
        <f t="shared" si="4"/>
        <v>0</v>
      </c>
      <c r="T32" s="10">
        <f t="shared" si="55"/>
        <v>1.1494252873563218</v>
      </c>
      <c r="U32" s="10">
        <f t="shared" si="56"/>
        <v>1.2820512820512819</v>
      </c>
      <c r="V32" s="60">
        <f t="shared" si="5"/>
        <v>0.13262599469496017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3</v>
      </c>
      <c r="AJ32" s="1">
        <f>Служебный!L18</f>
        <v>3</v>
      </c>
      <c r="AK32" s="10">
        <f t="shared" si="10"/>
        <v>0</v>
      </c>
      <c r="AL32" s="10">
        <f t="shared" si="61"/>
        <v>3.1578947368421053</v>
      </c>
      <c r="AM32" s="10">
        <f t="shared" si="62"/>
        <v>3</v>
      </c>
      <c r="AN32" s="60">
        <f t="shared" si="11"/>
        <v>0.15789473684210531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1</v>
      </c>
      <c r="AV32" s="1">
        <f>Служебный!P18</f>
        <v>0</v>
      </c>
      <c r="AW32" s="10">
        <f t="shared" si="14"/>
        <v>-100</v>
      </c>
      <c r="AX32" s="10">
        <f t="shared" si="65"/>
        <v>1.2820512820512819</v>
      </c>
      <c r="AY32" s="10">
        <f t="shared" si="66"/>
        <v>0</v>
      </c>
      <c r="AZ32" s="60">
        <f t="shared" si="15"/>
        <v>1.2820512820512819</v>
      </c>
      <c r="BA32" s="1">
        <f>Служебный!Q18</f>
        <v>1</v>
      </c>
      <c r="BB32" s="1">
        <f>Служебный!R18</f>
        <v>3</v>
      </c>
      <c r="BC32" s="10">
        <f t="shared" si="16"/>
        <v>200</v>
      </c>
      <c r="BD32" s="10">
        <f t="shared" si="67"/>
        <v>1.8867924528301887</v>
      </c>
      <c r="BE32" s="10">
        <f t="shared" si="68"/>
        <v>5.7692307692307692</v>
      </c>
      <c r="BF32" s="60">
        <f t="shared" si="17"/>
        <v>3.8824383164005805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3</v>
      </c>
      <c r="F34" s="1">
        <f>Служебный!B20</f>
        <v>3</v>
      </c>
      <c r="G34" s="10">
        <f t="shared" si="0"/>
        <v>0</v>
      </c>
      <c r="H34" s="10">
        <f t="shared" si="52"/>
        <v>0.45662100456621002</v>
      </c>
      <c r="I34" s="15">
        <f t="shared" si="52"/>
        <v>0.4464285714285714</v>
      </c>
      <c r="J34" s="65">
        <f t="shared" si="1"/>
        <v>1.0192433137638623E-2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1.2820512820512819</v>
      </c>
      <c r="V34" s="60">
        <f t="shared" si="5"/>
        <v>1.2820512820512819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3</v>
      </c>
      <c r="AV34" s="1">
        <f>Служебный!P20</f>
        <v>2</v>
      </c>
      <c r="AW34" s="10">
        <f t="shared" si="14"/>
        <v>-33.333333333333329</v>
      </c>
      <c r="AX34" s="10">
        <f t="shared" si="65"/>
        <v>3.8461538461538463</v>
      </c>
      <c r="AY34" s="10">
        <f t="shared" si="66"/>
        <v>2.666666666666667</v>
      </c>
      <c r="AZ34" s="60">
        <f t="shared" si="15"/>
        <v>1.1794871794871793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164</v>
      </c>
      <c r="F35" s="1">
        <f>Служебный!B21</f>
        <v>167</v>
      </c>
      <c r="G35" s="10">
        <f t="shared" si="0"/>
        <v>1.8292682926829267</v>
      </c>
      <c r="H35" s="10">
        <f t="shared" si="52"/>
        <v>24.961948249619482</v>
      </c>
      <c r="I35" s="15">
        <f t="shared" si="52"/>
        <v>24.851190476190478</v>
      </c>
      <c r="J35" s="65">
        <f t="shared" si="1"/>
        <v>0.11075777342900395</v>
      </c>
      <c r="K35" s="56">
        <f>Служебный!C21</f>
        <v>61</v>
      </c>
      <c r="L35" s="1">
        <f>Служебный!D21</f>
        <v>48</v>
      </c>
      <c r="M35" s="10">
        <f t="shared" si="2"/>
        <v>-21.311475409836063</v>
      </c>
      <c r="N35" s="10">
        <f t="shared" si="53"/>
        <v>29.186602870813399</v>
      </c>
      <c r="O35" s="35">
        <f t="shared" si="54"/>
        <v>21.818181818181817</v>
      </c>
      <c r="P35" s="65">
        <f t="shared" si="3"/>
        <v>7.3684210526315823</v>
      </c>
      <c r="Q35" s="56">
        <f>Служебный!E21</f>
        <v>21</v>
      </c>
      <c r="R35" s="1">
        <f>Служебный!F21</f>
        <v>21</v>
      </c>
      <c r="S35" s="10">
        <f t="shared" si="4"/>
        <v>0</v>
      </c>
      <c r="T35" s="10">
        <f t="shared" si="55"/>
        <v>24.137931034482758</v>
      </c>
      <c r="U35" s="10">
        <f t="shared" si="56"/>
        <v>26.923076923076923</v>
      </c>
      <c r="V35" s="60">
        <f t="shared" si="5"/>
        <v>2.7851458885941653</v>
      </c>
      <c r="W35" s="1">
        <f>Служебный!G21</f>
        <v>6</v>
      </c>
      <c r="X35" s="1">
        <f>Служебный!H21</f>
        <v>4</v>
      </c>
      <c r="Y35" s="10">
        <f t="shared" si="6"/>
        <v>-33.333333333333329</v>
      </c>
      <c r="Z35" s="10">
        <f t="shared" si="57"/>
        <v>21.428571428571427</v>
      </c>
      <c r="AA35" s="10">
        <f t="shared" si="58"/>
        <v>21.052631578947366</v>
      </c>
      <c r="AB35" s="60">
        <f t="shared" si="7"/>
        <v>0.37593984962406068</v>
      </c>
      <c r="AC35" s="1">
        <f>Служебный!I21</f>
        <v>14</v>
      </c>
      <c r="AD35" s="1">
        <f>Служебный!J21</f>
        <v>29</v>
      </c>
      <c r="AE35" s="10">
        <f t="shared" si="8"/>
        <v>107.14285714285714</v>
      </c>
      <c r="AF35" s="10">
        <f t="shared" si="59"/>
        <v>25.925925925925924</v>
      </c>
      <c r="AG35" s="10">
        <f t="shared" si="60"/>
        <v>45.3125</v>
      </c>
      <c r="AH35" s="60">
        <f t="shared" si="9"/>
        <v>19.386574074074076</v>
      </c>
      <c r="AI35" s="1">
        <f>Служебный!K21</f>
        <v>21</v>
      </c>
      <c r="AJ35" s="1">
        <f>Служебный!L21</f>
        <v>25</v>
      </c>
      <c r="AK35" s="10">
        <f t="shared" si="10"/>
        <v>19.047619047619047</v>
      </c>
      <c r="AL35" s="10">
        <f t="shared" si="61"/>
        <v>22.105263157894736</v>
      </c>
      <c r="AM35" s="10">
        <f t="shared" si="62"/>
        <v>25</v>
      </c>
      <c r="AN35" s="60">
        <f t="shared" si="11"/>
        <v>2.8947368421052637</v>
      </c>
      <c r="AO35" s="1">
        <f>Служебный!M21</f>
        <v>10</v>
      </c>
      <c r="AP35" s="1">
        <f>Служебный!N21</f>
        <v>15</v>
      </c>
      <c r="AQ35" s="10">
        <f t="shared" si="12"/>
        <v>50</v>
      </c>
      <c r="AR35" s="10">
        <f t="shared" si="63"/>
        <v>20</v>
      </c>
      <c r="AS35" s="10">
        <f t="shared" si="64"/>
        <v>24.193548387096776</v>
      </c>
      <c r="AT35" s="60">
        <f t="shared" si="13"/>
        <v>4.1935483870967758</v>
      </c>
      <c r="AU35" s="1">
        <f>Служебный!O21</f>
        <v>17</v>
      </c>
      <c r="AV35" s="1">
        <f>Служебный!P21</f>
        <v>18</v>
      </c>
      <c r="AW35" s="10">
        <f t="shared" si="14"/>
        <v>5.8823529411764701</v>
      </c>
      <c r="AX35" s="10">
        <f t="shared" si="65"/>
        <v>21.794871794871796</v>
      </c>
      <c r="AY35" s="10">
        <f t="shared" si="66"/>
        <v>24</v>
      </c>
      <c r="AZ35" s="60">
        <f t="shared" si="15"/>
        <v>2.2051282051282044</v>
      </c>
      <c r="BA35" s="1">
        <f>Служебный!Q21</f>
        <v>14</v>
      </c>
      <c r="BB35" s="1">
        <f>Служебный!R21</f>
        <v>7</v>
      </c>
      <c r="BC35" s="10">
        <f t="shared" si="16"/>
        <v>-50</v>
      </c>
      <c r="BD35" s="10">
        <f t="shared" si="67"/>
        <v>26.415094339622641</v>
      </c>
      <c r="BE35" s="10">
        <f t="shared" si="68"/>
        <v>13.461538461538462</v>
      </c>
      <c r="BF35" s="60">
        <f t="shared" si="17"/>
        <v>12.953555878084179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45</v>
      </c>
      <c r="F36" s="1">
        <f>Служебный!B22</f>
        <v>58</v>
      </c>
      <c r="G36" s="10">
        <f t="shared" si="0"/>
        <v>28.888888888888886</v>
      </c>
      <c r="H36" s="10">
        <f t="shared" si="52"/>
        <v>6.8493150684931505</v>
      </c>
      <c r="I36" s="15">
        <f t="shared" si="52"/>
        <v>8.6309523809523814</v>
      </c>
      <c r="J36" s="65">
        <f t="shared" si="1"/>
        <v>1.7816373124592308</v>
      </c>
      <c r="K36" s="56">
        <f>Служебный!C22</f>
        <v>20</v>
      </c>
      <c r="L36" s="1">
        <f>Служебный!D22</f>
        <v>39</v>
      </c>
      <c r="M36" s="10">
        <f t="shared" si="2"/>
        <v>95</v>
      </c>
      <c r="N36" s="10">
        <f t="shared" si="53"/>
        <v>9.5693779904306222</v>
      </c>
      <c r="O36" s="35">
        <f t="shared" si="54"/>
        <v>17.727272727272727</v>
      </c>
      <c r="P36" s="65">
        <f t="shared" si="3"/>
        <v>8.1578947368421044</v>
      </c>
      <c r="Q36" s="56">
        <f>Служебный!E22</f>
        <v>8</v>
      </c>
      <c r="R36" s="1">
        <f>Служебный!F22</f>
        <v>5</v>
      </c>
      <c r="S36" s="10">
        <f t="shared" si="4"/>
        <v>-37.5</v>
      </c>
      <c r="T36" s="10">
        <f t="shared" si="55"/>
        <v>9.1954022988505741</v>
      </c>
      <c r="U36" s="10">
        <f t="shared" si="56"/>
        <v>6.4102564102564097</v>
      </c>
      <c r="V36" s="60">
        <f t="shared" si="5"/>
        <v>2.7851458885941645</v>
      </c>
      <c r="W36" s="1">
        <f>Служебный!G22</f>
        <v>1</v>
      </c>
      <c r="X36" s="1">
        <f>Служебный!H22</f>
        <v>0</v>
      </c>
      <c r="Y36" s="10">
        <f t="shared" si="6"/>
        <v>-100</v>
      </c>
      <c r="Z36" s="10">
        <f t="shared" si="57"/>
        <v>3.5714285714285712</v>
      </c>
      <c r="AA36" s="10">
        <f t="shared" si="58"/>
        <v>0</v>
      </c>
      <c r="AB36" s="60">
        <f t="shared" si="7"/>
        <v>3.5714285714285712</v>
      </c>
      <c r="AC36" s="1">
        <f>Служебный!I22</f>
        <v>2</v>
      </c>
      <c r="AD36" s="1">
        <f>Служебный!J22</f>
        <v>1</v>
      </c>
      <c r="AE36" s="10">
        <f t="shared" si="8"/>
        <v>-50</v>
      </c>
      <c r="AF36" s="10">
        <f t="shared" si="59"/>
        <v>3.7037037037037033</v>
      </c>
      <c r="AG36" s="10">
        <f t="shared" si="60"/>
        <v>1.5625</v>
      </c>
      <c r="AH36" s="60">
        <f t="shared" si="9"/>
        <v>2.1412037037037033</v>
      </c>
      <c r="AI36" s="1">
        <f>Служебный!K22</f>
        <v>6</v>
      </c>
      <c r="AJ36" s="1">
        <f>Служебный!L22</f>
        <v>5</v>
      </c>
      <c r="AK36" s="10">
        <f t="shared" si="10"/>
        <v>-16.666666666666664</v>
      </c>
      <c r="AL36" s="10">
        <f t="shared" si="61"/>
        <v>6.3157894736842106</v>
      </c>
      <c r="AM36" s="10">
        <f t="shared" si="62"/>
        <v>5</v>
      </c>
      <c r="AN36" s="60">
        <f t="shared" si="11"/>
        <v>1.3157894736842106</v>
      </c>
      <c r="AO36" s="1">
        <f>Служебный!M22</f>
        <v>3</v>
      </c>
      <c r="AP36" s="1">
        <f>Служебный!N22</f>
        <v>2</v>
      </c>
      <c r="AQ36" s="10">
        <f t="shared" si="12"/>
        <v>-33.333333333333329</v>
      </c>
      <c r="AR36" s="10">
        <f t="shared" si="63"/>
        <v>6</v>
      </c>
      <c r="AS36" s="10">
        <f t="shared" si="64"/>
        <v>3.225806451612903</v>
      </c>
      <c r="AT36" s="60">
        <f t="shared" si="13"/>
        <v>2.774193548387097</v>
      </c>
      <c r="AU36" s="1">
        <f>Служебный!O22</f>
        <v>2</v>
      </c>
      <c r="AV36" s="1">
        <f>Служебный!P22</f>
        <v>3</v>
      </c>
      <c r="AW36" s="10">
        <f t="shared" si="14"/>
        <v>50</v>
      </c>
      <c r="AX36" s="10">
        <f t="shared" si="65"/>
        <v>2.5641025641025639</v>
      </c>
      <c r="AY36" s="10">
        <f t="shared" si="66"/>
        <v>4</v>
      </c>
      <c r="AZ36" s="60">
        <f t="shared" si="15"/>
        <v>1.4358974358974361</v>
      </c>
      <c r="BA36" s="1">
        <f>Служебный!Q22</f>
        <v>2</v>
      </c>
      <c r="BB36" s="1">
        <f>Служебный!R22</f>
        <v>2</v>
      </c>
      <c r="BC36" s="10">
        <f t="shared" si="16"/>
        <v>0</v>
      </c>
      <c r="BD36" s="10">
        <f t="shared" si="67"/>
        <v>3.7735849056603774</v>
      </c>
      <c r="BE36" s="10">
        <f t="shared" si="68"/>
        <v>3.8461538461538463</v>
      </c>
      <c r="BF36" s="60">
        <f t="shared" si="17"/>
        <v>7.2568940493468848E-2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10</v>
      </c>
      <c r="G37" s="10">
        <f t="shared" si="0"/>
        <v>-9.0909090909090917</v>
      </c>
      <c r="H37" s="10">
        <f t="shared" si="52"/>
        <v>1.6742770167427701</v>
      </c>
      <c r="I37" s="15">
        <f t="shared" si="52"/>
        <v>1.4880952380952379</v>
      </c>
      <c r="J37" s="65">
        <f t="shared" si="1"/>
        <v>0.18618177864753216</v>
      </c>
      <c r="K37" s="56">
        <f>Служебный!C23</f>
        <v>2</v>
      </c>
      <c r="L37" s="1">
        <f>Служебный!D23</f>
        <v>7</v>
      </c>
      <c r="M37" s="10">
        <f t="shared" si="2"/>
        <v>250</v>
      </c>
      <c r="N37" s="10">
        <f t="shared" si="53"/>
        <v>0.9569377990430622</v>
      </c>
      <c r="O37" s="35">
        <f t="shared" si="54"/>
        <v>3.1818181818181817</v>
      </c>
      <c r="P37" s="65">
        <f t="shared" si="3"/>
        <v>2.2248803827751193</v>
      </c>
      <c r="Q37" s="56">
        <f>Служебный!E23</f>
        <v>2</v>
      </c>
      <c r="R37" s="1">
        <f>Служебный!F23</f>
        <v>0</v>
      </c>
      <c r="S37" s="10">
        <f t="shared" si="4"/>
        <v>-100</v>
      </c>
      <c r="T37" s="10">
        <f t="shared" si="55"/>
        <v>2.2988505747126435</v>
      </c>
      <c r="U37" s="10">
        <f t="shared" si="56"/>
        <v>0</v>
      </c>
      <c r="V37" s="60">
        <f t="shared" si="5"/>
        <v>2.2988505747126435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3.5714285714285712</v>
      </c>
      <c r="AA37" s="10">
        <f t="shared" si="58"/>
        <v>0</v>
      </c>
      <c r="AB37" s="60">
        <f t="shared" si="7"/>
        <v>3.5714285714285712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1</v>
      </c>
      <c r="AN37" s="60">
        <f t="shared" si="11"/>
        <v>1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2</v>
      </c>
      <c r="AS37" s="10">
        <f t="shared" si="64"/>
        <v>1.6129032258064515</v>
      </c>
      <c r="AT37" s="60">
        <f t="shared" si="13"/>
        <v>0.38709677419354849</v>
      </c>
      <c r="AU37" s="1">
        <f>Служебный!O23</f>
        <v>5</v>
      </c>
      <c r="AV37" s="1">
        <f>Служебный!P23</f>
        <v>1</v>
      </c>
      <c r="AW37" s="10">
        <f t="shared" si="14"/>
        <v>-80</v>
      </c>
      <c r="AX37" s="10">
        <f t="shared" si="65"/>
        <v>6.4102564102564097</v>
      </c>
      <c r="AY37" s="10">
        <f t="shared" si="66"/>
        <v>1.3333333333333335</v>
      </c>
      <c r="AZ37" s="60">
        <f t="shared" si="15"/>
        <v>5.0769230769230766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10</v>
      </c>
      <c r="F38" s="1">
        <f>Служебный!B24</f>
        <v>7</v>
      </c>
      <c r="G38" s="10">
        <f t="shared" si="0"/>
        <v>-30</v>
      </c>
      <c r="H38" s="10">
        <f t="shared" si="52"/>
        <v>1.5220700152207001</v>
      </c>
      <c r="I38" s="15">
        <f t="shared" si="52"/>
        <v>1.0416666666666665</v>
      </c>
      <c r="J38" s="65">
        <f t="shared" si="1"/>
        <v>0.48040334855403355</v>
      </c>
      <c r="K38" s="56">
        <f>Служебный!C24</f>
        <v>4</v>
      </c>
      <c r="L38" s="1">
        <f>Служебный!D24</f>
        <v>2</v>
      </c>
      <c r="M38" s="10">
        <f t="shared" si="2"/>
        <v>-50</v>
      </c>
      <c r="N38" s="10">
        <f t="shared" si="53"/>
        <v>1.9138755980861244</v>
      </c>
      <c r="O38" s="35">
        <f t="shared" si="54"/>
        <v>0.90909090909090906</v>
      </c>
      <c r="P38" s="65">
        <f t="shared" si="3"/>
        <v>1.0047846889952154</v>
      </c>
      <c r="Q38" s="56">
        <f>Служебный!E24</f>
        <v>3</v>
      </c>
      <c r="R38" s="1">
        <f>Служебный!F24</f>
        <v>0</v>
      </c>
      <c r="S38" s="10">
        <f t="shared" si="4"/>
        <v>-100</v>
      </c>
      <c r="T38" s="10">
        <f t="shared" si="55"/>
        <v>3.4482758620689653</v>
      </c>
      <c r="U38" s="10">
        <f t="shared" si="56"/>
        <v>0</v>
      </c>
      <c r="V38" s="60">
        <f t="shared" si="5"/>
        <v>3.4482758620689653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1</v>
      </c>
      <c r="AE38" s="10">
        <f t="shared" si="8"/>
        <v>0</v>
      </c>
      <c r="AF38" s="10">
        <f t="shared" si="59"/>
        <v>0</v>
      </c>
      <c r="AG38" s="10">
        <f t="shared" si="60"/>
        <v>1.5625</v>
      </c>
      <c r="AH38" s="60">
        <f t="shared" si="9"/>
        <v>1.5625</v>
      </c>
      <c r="AI38" s="1">
        <f>Служебный!K24</f>
        <v>2</v>
      </c>
      <c r="AJ38" s="1">
        <f>Служебный!L24</f>
        <v>1</v>
      </c>
      <c r="AK38" s="10">
        <f t="shared" si="10"/>
        <v>-50</v>
      </c>
      <c r="AL38" s="10">
        <f t="shared" si="61"/>
        <v>2.1052631578947367</v>
      </c>
      <c r="AM38" s="10">
        <f t="shared" si="62"/>
        <v>1</v>
      </c>
      <c r="AN38" s="60">
        <f t="shared" si="11"/>
        <v>1.1052631578947367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1.6129032258064515</v>
      </c>
      <c r="AT38" s="60">
        <f t="shared" si="13"/>
        <v>1.6129032258064515</v>
      </c>
      <c r="AU38" s="1">
        <f>Служебный!O24</f>
        <v>1</v>
      </c>
      <c r="AV38" s="1">
        <f>Служебный!P24</f>
        <v>2</v>
      </c>
      <c r="AW38" s="10">
        <f t="shared" si="14"/>
        <v>100</v>
      </c>
      <c r="AX38" s="10">
        <f t="shared" si="65"/>
        <v>1.2820512820512819</v>
      </c>
      <c r="AY38" s="10">
        <f t="shared" si="66"/>
        <v>2.666666666666667</v>
      </c>
      <c r="AZ38" s="60">
        <f t="shared" si="15"/>
        <v>1.384615384615385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52"/>
        <v>0</v>
      </c>
      <c r="I39" s="15">
        <f t="shared" si="52"/>
        <v>0.14880952380952381</v>
      </c>
      <c r="J39" s="65">
        <f t="shared" si="1"/>
        <v>0.14880952380952381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1</v>
      </c>
      <c r="AN39" s="60">
        <f t="shared" si="11"/>
        <v>1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0.14880952380952381</v>
      </c>
      <c r="J44" s="65">
        <f t="shared" si="1"/>
        <v>0.14880952380952381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0</v>
      </c>
      <c r="S44" s="10">
        <f t="shared" si="4"/>
        <v>0</v>
      </c>
      <c r="T44" s="10">
        <f t="shared" si="55"/>
        <v>0</v>
      </c>
      <c r="U44" s="10">
        <f t="shared" si="56"/>
        <v>0</v>
      </c>
      <c r="V44" s="60">
        <f t="shared" si="5"/>
        <v>0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1</v>
      </c>
      <c r="BC44" s="10">
        <f t="shared" si="16"/>
        <v>0</v>
      </c>
      <c r="BD44" s="10">
        <f t="shared" si="67"/>
        <v>0</v>
      </c>
      <c r="BE44" s="10">
        <f t="shared" si="68"/>
        <v>1.9230769230769231</v>
      </c>
      <c r="BF44" s="60">
        <f t="shared" si="17"/>
        <v>1.9230769230769231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7</v>
      </c>
      <c r="F45" s="1">
        <f>Служебный!B31</f>
        <v>11</v>
      </c>
      <c r="G45" s="10">
        <f t="shared" si="0"/>
        <v>57.142857142857139</v>
      </c>
      <c r="H45" s="10">
        <f t="shared" si="52"/>
        <v>1.06544901065449</v>
      </c>
      <c r="I45" s="15">
        <f t="shared" si="52"/>
        <v>1.6369047619047621</v>
      </c>
      <c r="J45" s="65">
        <f t="shared" si="1"/>
        <v>0.57145575125027204</v>
      </c>
      <c r="K45" s="56">
        <f>Служебный!C31</f>
        <v>5</v>
      </c>
      <c r="L45" s="1">
        <f>Служебный!D31</f>
        <v>9</v>
      </c>
      <c r="M45" s="10">
        <f t="shared" si="2"/>
        <v>80</v>
      </c>
      <c r="N45" s="10">
        <f t="shared" si="53"/>
        <v>2.3923444976076556</v>
      </c>
      <c r="O45" s="35">
        <f t="shared" si="54"/>
        <v>4.0909090909090908</v>
      </c>
      <c r="P45" s="65">
        <f t="shared" si="3"/>
        <v>1.6985645933014353</v>
      </c>
      <c r="Q45" s="56">
        <f>Служебный!E31</f>
        <v>1</v>
      </c>
      <c r="R45" s="1">
        <f>Служебный!F31</f>
        <v>0</v>
      </c>
      <c r="S45" s="10">
        <f t="shared" si="4"/>
        <v>-100</v>
      </c>
      <c r="T45" s="10">
        <f t="shared" si="55"/>
        <v>1.1494252873563218</v>
      </c>
      <c r="U45" s="10">
        <f t="shared" si="56"/>
        <v>0</v>
      </c>
      <c r="V45" s="60">
        <f t="shared" si="5"/>
        <v>1.1494252873563218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1</v>
      </c>
      <c r="AK45" s="10">
        <f t="shared" si="10"/>
        <v>0</v>
      </c>
      <c r="AL45" s="10">
        <f t="shared" si="61"/>
        <v>0</v>
      </c>
      <c r="AM45" s="10">
        <f t="shared" si="62"/>
        <v>1</v>
      </c>
      <c r="AN45" s="60">
        <f t="shared" si="11"/>
        <v>1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2</v>
      </c>
      <c r="AS45" s="10">
        <f t="shared" si="64"/>
        <v>0</v>
      </c>
      <c r="AT45" s="60">
        <f t="shared" si="13"/>
        <v>2</v>
      </c>
      <c r="AU45" s="1">
        <f>Служебный!O31</f>
        <v>0</v>
      </c>
      <c r="AV45" s="1">
        <f>Служебный!P31</f>
        <v>1</v>
      </c>
      <c r="AW45" s="10">
        <f t="shared" si="14"/>
        <v>0</v>
      </c>
      <c r="AX45" s="10">
        <f t="shared" si="65"/>
        <v>0</v>
      </c>
      <c r="AY45" s="10">
        <f t="shared" si="66"/>
        <v>1.3333333333333335</v>
      </c>
      <c r="AZ45" s="60">
        <f t="shared" si="15"/>
        <v>1.3333333333333335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52"/>
        <v>0.45662100456621002</v>
      </c>
      <c r="I46" s="15">
        <f t="shared" si="52"/>
        <v>0.14880952380952381</v>
      </c>
      <c r="J46" s="65">
        <f t="shared" si="1"/>
        <v>0.30781148075668618</v>
      </c>
      <c r="K46" s="56">
        <f>Служебный!C32</f>
        <v>3</v>
      </c>
      <c r="L46" s="1">
        <f>Служебный!D32</f>
        <v>1</v>
      </c>
      <c r="M46" s="10">
        <f t="shared" si="2"/>
        <v>-66.666666666666657</v>
      </c>
      <c r="N46" s="10">
        <f t="shared" si="53"/>
        <v>1.4354066985645932</v>
      </c>
      <c r="O46" s="35">
        <f t="shared" si="54"/>
        <v>0.45454545454545453</v>
      </c>
      <c r="P46" s="65">
        <f t="shared" si="3"/>
        <v>0.98086124401913866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494</v>
      </c>
      <c r="F51" s="79">
        <f>Служебный!B36</f>
        <v>452</v>
      </c>
      <c r="G51" s="23">
        <f>IFERROR(((F51-E51)/E51*100),0)</f>
        <v>-8.5020242914979747</v>
      </c>
      <c r="H51" s="23">
        <f>IFERROR(E51/(E51+E56)*100,0)</f>
        <v>80.983606557377058</v>
      </c>
      <c r="I51" s="24">
        <f>IFERROR(F51/(F51+F56)*100,0)</f>
        <v>77.264957264957275</v>
      </c>
      <c r="J51" s="78">
        <f t="shared" si="1"/>
        <v>3.7186492924197836</v>
      </c>
      <c r="K51" s="82">
        <f>Служебный!C36</f>
        <v>134</v>
      </c>
      <c r="L51" s="79">
        <f>Служебный!D36</f>
        <v>137</v>
      </c>
      <c r="M51" s="23">
        <f>IFERROR(((L51-K51)/K51*100),0)</f>
        <v>2.2388059701492535</v>
      </c>
      <c r="N51" s="23">
        <f>IFERROR(K51/(K51+K56)*100,0)</f>
        <v>72.043010752688176</v>
      </c>
      <c r="O51" s="24">
        <f>IFERROR(L51/(L51+L56)*100,0)</f>
        <v>73.262032085561501</v>
      </c>
      <c r="P51" s="78">
        <f t="shared" ref="P51:P54" si="69">ABS(O51-N51)</f>
        <v>1.219021332873325</v>
      </c>
      <c r="Q51" s="82">
        <f>Служебный!E36</f>
        <v>59</v>
      </c>
      <c r="R51" s="79">
        <f>Служебный!F36</f>
        <v>46</v>
      </c>
      <c r="S51" s="23">
        <f>IFERROR(((R51-Q51)/Q51*100),0)</f>
        <v>-22.033898305084744</v>
      </c>
      <c r="T51" s="23">
        <f>IFERROR(Q51/(Q51+Q56)*100,0)</f>
        <v>73.75</v>
      </c>
      <c r="U51" s="24">
        <f>IFERROR(R51/(R51+R56)*100,0)</f>
        <v>62.162162162162161</v>
      </c>
      <c r="V51" s="78">
        <f t="shared" ref="V51:V54" si="70">ABS(U51-T51)</f>
        <v>11.587837837837839</v>
      </c>
      <c r="W51" s="82">
        <f>Служебный!G36</f>
        <v>14</v>
      </c>
      <c r="X51" s="79">
        <f>Служебный!H36</f>
        <v>11</v>
      </c>
      <c r="Y51" s="23">
        <f>IFERROR(((X51-W51)/W51*100),0)</f>
        <v>-21.428571428571427</v>
      </c>
      <c r="Z51" s="23">
        <f>IFERROR(W51/(W51+W56)*100,0)</f>
        <v>73.68421052631578</v>
      </c>
      <c r="AA51" s="24">
        <f>IFERROR(X51/(X51+X56)*100,0)</f>
        <v>84.615384615384613</v>
      </c>
      <c r="AB51" s="78">
        <f t="shared" ref="AB51:AB54" si="71">ABS(AA51-Z51)</f>
        <v>10.931174089068833</v>
      </c>
      <c r="AC51" s="82">
        <f>Служебный!I36</f>
        <v>57</v>
      </c>
      <c r="AD51" s="79">
        <f>Служебный!J36</f>
        <v>49</v>
      </c>
      <c r="AE51" s="23">
        <f>IFERROR(((AD51-AC51)/AC51*100),0)</f>
        <v>-14.035087719298245</v>
      </c>
      <c r="AF51" s="23">
        <f>IFERROR(AC51/(AC51+AC56)*100,0)</f>
        <v>93.442622950819683</v>
      </c>
      <c r="AG51" s="24">
        <f>IFERROR(AD51/(AD51+AD56)*100,0)</f>
        <v>84.482758620689651</v>
      </c>
      <c r="AH51" s="78">
        <f t="shared" ref="AH51:AH54" si="72">ABS(AG51-AF51)</f>
        <v>8.9598643301300314</v>
      </c>
      <c r="AI51" s="82">
        <f>Служебный!K36</f>
        <v>75</v>
      </c>
      <c r="AJ51" s="79">
        <f>Служебный!L36</f>
        <v>65</v>
      </c>
      <c r="AK51" s="23">
        <f>IFERROR(((AJ51-AI51)/AI51*100),0)</f>
        <v>-13.333333333333334</v>
      </c>
      <c r="AL51" s="23">
        <f>IFERROR(AI51/(AI51+AI56)*100,0)</f>
        <v>85.227272727272734</v>
      </c>
      <c r="AM51" s="24">
        <f>IFERROR(AJ51/(AJ51+AJ56)*100,0)</f>
        <v>79.268292682926827</v>
      </c>
      <c r="AN51" s="78">
        <f t="shared" ref="AN51:AN54" si="73">ABS(AM51-AL51)</f>
        <v>5.9589800443459069</v>
      </c>
      <c r="AO51" s="82">
        <f>Служебный!M36</f>
        <v>43</v>
      </c>
      <c r="AP51" s="79">
        <f>Служебный!N36</f>
        <v>49</v>
      </c>
      <c r="AQ51" s="23">
        <f>IFERROR(((AP51-AO51)/AO51*100),0)</f>
        <v>13.953488372093023</v>
      </c>
      <c r="AR51" s="23">
        <f>IFERROR(AO51/(AO51+AO56)*100,0)</f>
        <v>89.583333333333343</v>
      </c>
      <c r="AS51" s="24">
        <f>IFERROR(AP51/(AP51+AP56)*100,0)</f>
        <v>92.452830188679243</v>
      </c>
      <c r="AT51" s="78">
        <f t="shared" ref="AT51:AT54" si="74">ABS(AS51-AR51)</f>
        <v>2.8694968553459006</v>
      </c>
      <c r="AU51" s="82">
        <f>Служебный!O36</f>
        <v>68</v>
      </c>
      <c r="AV51" s="79">
        <f>Служебный!P36</f>
        <v>54</v>
      </c>
      <c r="AW51" s="23">
        <f>IFERROR(((AV51-AU51)/AU51*100),0)</f>
        <v>-20.588235294117645</v>
      </c>
      <c r="AX51" s="23">
        <f>IFERROR(AU51/(AU51+AU56)*100,0)</f>
        <v>90.666666666666657</v>
      </c>
      <c r="AY51" s="24">
        <f>IFERROR(AV51/(AV51+AV56)*100,0)</f>
        <v>78.260869565217391</v>
      </c>
      <c r="AZ51" s="78">
        <f t="shared" ref="AZ51:AZ54" si="75">ABS(AY51-AX51)</f>
        <v>12.405797101449267</v>
      </c>
      <c r="BA51" s="82">
        <f>Служебный!Q36</f>
        <v>42</v>
      </c>
      <c r="BB51" s="79">
        <f>Служебный!R36</f>
        <v>40</v>
      </c>
      <c r="BC51" s="23">
        <f>IFERROR(((BB51-BA51)/BA51*100),0)</f>
        <v>-4.7619047619047619</v>
      </c>
      <c r="BD51" s="23">
        <f>IFERROR(BA51/(BA51+BA56)*100,0)</f>
        <v>85.714285714285708</v>
      </c>
      <c r="BE51" s="24">
        <f>IFERROR(BB51/(BB51+BB56)*100,0)</f>
        <v>83.333333333333343</v>
      </c>
      <c r="BF51" s="78">
        <f t="shared" ref="BF51:BF54" si="76">ABS(BE51-BD51)</f>
        <v>2.3809523809523654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12</v>
      </c>
      <c r="F52" s="80">
        <f>Служебный!B37</f>
        <v>13</v>
      </c>
      <c r="G52" s="17">
        <f t="shared" ref="G52:G54" si="77">IFERROR(((F52-E52)/E52*100),0)</f>
        <v>8.3333333333333321</v>
      </c>
      <c r="H52" s="19">
        <f t="shared" ref="H52:I54" si="78">IFERROR(E52/(E52+E57)*100,0)</f>
        <v>70.588235294117652</v>
      </c>
      <c r="I52" s="21">
        <f t="shared" si="78"/>
        <v>65</v>
      </c>
      <c r="J52" s="76">
        <f t="shared" si="1"/>
        <v>5.5882352941176521</v>
      </c>
      <c r="K52" s="83">
        <f>Служебный!C37</f>
        <v>4</v>
      </c>
      <c r="L52" s="80">
        <f>Служебный!D37</f>
        <v>2</v>
      </c>
      <c r="M52" s="17">
        <f t="shared" ref="M52:M54" si="79">IFERROR(((L52-K52)/K52*100),0)</f>
        <v>-50</v>
      </c>
      <c r="N52" s="19">
        <f t="shared" ref="N52:N54" si="80">IFERROR(K52/(K52+K57)*100,0)</f>
        <v>50</v>
      </c>
      <c r="O52" s="21">
        <f t="shared" ref="O52:O54" si="81">IFERROR(L52/(L52+L57)*100,0)</f>
        <v>50</v>
      </c>
      <c r="P52" s="76">
        <f t="shared" si="69"/>
        <v>0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100</v>
      </c>
      <c r="U52" s="21">
        <f t="shared" ref="U52:U54" si="84">IFERROR(R52/(R52+R57)*100,0)</f>
        <v>40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2</v>
      </c>
      <c r="AE52" s="17">
        <f t="shared" ref="AE52:AE54" si="88">IFERROR(((AD52-AC52)/AC52*100),0)</f>
        <v>100</v>
      </c>
      <c r="AF52" s="19">
        <f t="shared" ref="AF52:AF54" si="89">IFERROR(AC52/(AC52+AC57)*100,0)</f>
        <v>100</v>
      </c>
      <c r="AG52" s="21">
        <f t="shared" ref="AG52:AG54" si="90">IFERROR(AD52/(AD52+AD57)*100,0)</f>
        <v>100</v>
      </c>
      <c r="AH52" s="76">
        <f t="shared" si="72"/>
        <v>0</v>
      </c>
      <c r="AI52" s="83">
        <f>Служебный!K37</f>
        <v>1</v>
      </c>
      <c r="AJ52" s="80">
        <f>Служебный!L37</f>
        <v>2</v>
      </c>
      <c r="AK52" s="17">
        <f t="shared" ref="AK52:AK54" si="91">IFERROR(((AJ52-AI52)/AI52*100),0)</f>
        <v>100</v>
      </c>
      <c r="AL52" s="19">
        <f t="shared" ref="AL52:AL54" si="92">IFERROR(AI52/(AI52+AI57)*100,0)</f>
        <v>100</v>
      </c>
      <c r="AM52" s="21">
        <f t="shared" ref="AM52:AM54" si="93">IFERROR(AJ52/(AJ52+AJ57)*100,0)</f>
        <v>100</v>
      </c>
      <c r="AN52" s="76">
        <f t="shared" si="73"/>
        <v>0</v>
      </c>
      <c r="AO52" s="83">
        <f>Служебный!M37</f>
        <v>1</v>
      </c>
      <c r="AP52" s="80">
        <f>Служебный!N37</f>
        <v>0</v>
      </c>
      <c r="AQ52" s="17">
        <f t="shared" ref="AQ52:AQ54" si="94">IFERROR(((AP52-AO52)/AO52*100),0)</f>
        <v>-100</v>
      </c>
      <c r="AR52" s="19">
        <f t="shared" ref="AR52:AR54" si="95">IFERROR(AO52/(AO52+AO57)*100,0)</f>
        <v>50</v>
      </c>
      <c r="AS52" s="21">
        <f t="shared" ref="AS52:AS54" si="96">IFERROR(AP52/(AP52+AP57)*100,0)</f>
        <v>0</v>
      </c>
      <c r="AT52" s="76">
        <f t="shared" si="74"/>
        <v>50</v>
      </c>
      <c r="AU52" s="83">
        <f>Служебный!O37</f>
        <v>2</v>
      </c>
      <c r="AV52" s="80">
        <f>Служебный!P37</f>
        <v>2</v>
      </c>
      <c r="AW52" s="17">
        <f t="shared" ref="AW52:AW54" si="97">IFERROR(((AV52-AU52)/AU52*100),0)</f>
        <v>0</v>
      </c>
      <c r="AX52" s="19">
        <f t="shared" ref="AX52:AX54" si="98">IFERROR(AU52/(AU52+AU57)*100,0)</f>
        <v>100</v>
      </c>
      <c r="AY52" s="21">
        <f t="shared" ref="AY52:AY54" si="99">IFERROR(AV52/(AV52+AV57)*100,0)</f>
        <v>66.666666666666657</v>
      </c>
      <c r="AZ52" s="76">
        <f t="shared" si="75"/>
        <v>33.333333333333343</v>
      </c>
      <c r="BA52" s="83">
        <f>Служебный!Q37</f>
        <v>1</v>
      </c>
      <c r="BB52" s="80">
        <f>Служебный!R37</f>
        <v>3</v>
      </c>
      <c r="BC52" s="17">
        <f t="shared" ref="BC52:BC54" si="100">IFERROR(((BB52-BA52)/BA52*100),0)</f>
        <v>200</v>
      </c>
      <c r="BD52" s="19">
        <f t="shared" ref="BD52:BD54" si="101">IFERROR(BA52/(BA52+BA57)*100,0)</f>
        <v>100</v>
      </c>
      <c r="BE52" s="21">
        <f t="shared" ref="BE52:BE54" si="102">IFERROR(BB52/(BB52+BB57)*100,0)</f>
        <v>75</v>
      </c>
      <c r="BF52" s="76">
        <f t="shared" si="76"/>
        <v>25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55</v>
      </c>
      <c r="F53" s="80">
        <f>Служебный!B38</f>
        <v>73</v>
      </c>
      <c r="G53" s="17">
        <f t="shared" si="77"/>
        <v>32.727272727272727</v>
      </c>
      <c r="H53" s="20">
        <f t="shared" si="78"/>
        <v>66.265060240963862</v>
      </c>
      <c r="I53" s="21">
        <f t="shared" si="78"/>
        <v>62.393162393162392</v>
      </c>
      <c r="J53" s="76">
        <f t="shared" si="1"/>
        <v>3.8718978478014705</v>
      </c>
      <c r="K53" s="83">
        <f>Служебный!C38</f>
        <v>16</v>
      </c>
      <c r="L53" s="80">
        <f>Служебный!D38</f>
        <v>23</v>
      </c>
      <c r="M53" s="17">
        <f t="shared" si="79"/>
        <v>43.75</v>
      </c>
      <c r="N53" s="17">
        <f t="shared" si="80"/>
        <v>59.259259259259252</v>
      </c>
      <c r="O53" s="21">
        <f t="shared" si="81"/>
        <v>47.916666666666671</v>
      </c>
      <c r="P53" s="76">
        <f t="shared" si="69"/>
        <v>11.342592592592581</v>
      </c>
      <c r="Q53" s="83">
        <f>Служебный!E38</f>
        <v>9</v>
      </c>
      <c r="R53" s="80">
        <f>Служебный!F38</f>
        <v>6</v>
      </c>
      <c r="S53" s="17">
        <f t="shared" si="82"/>
        <v>-33.333333333333329</v>
      </c>
      <c r="T53" s="17">
        <f t="shared" si="83"/>
        <v>64.285714285714292</v>
      </c>
      <c r="U53" s="21">
        <f t="shared" si="84"/>
        <v>66.666666666666657</v>
      </c>
      <c r="V53" s="76">
        <f t="shared" si="70"/>
        <v>2.3809523809523654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7</v>
      </c>
      <c r="AD53" s="80">
        <f>Служебный!J38</f>
        <v>13</v>
      </c>
      <c r="AE53" s="17">
        <f t="shared" si="88"/>
        <v>85.714285714285708</v>
      </c>
      <c r="AF53" s="17">
        <f t="shared" si="89"/>
        <v>100</v>
      </c>
      <c r="AG53" s="21">
        <f t="shared" si="90"/>
        <v>81.25</v>
      </c>
      <c r="AH53" s="76">
        <f t="shared" si="72"/>
        <v>18.75</v>
      </c>
      <c r="AI53" s="83">
        <f>Служебный!K38</f>
        <v>7</v>
      </c>
      <c r="AJ53" s="80">
        <f>Служебный!L38</f>
        <v>10</v>
      </c>
      <c r="AK53" s="17">
        <f t="shared" si="91"/>
        <v>42.857142857142854</v>
      </c>
      <c r="AL53" s="17">
        <f t="shared" si="92"/>
        <v>63.636363636363633</v>
      </c>
      <c r="AM53" s="21">
        <f t="shared" si="93"/>
        <v>58.82352941176471</v>
      </c>
      <c r="AN53" s="76">
        <f t="shared" si="73"/>
        <v>4.8128342245989231</v>
      </c>
      <c r="AO53" s="83">
        <f>Служебный!M38</f>
        <v>2</v>
      </c>
      <c r="AP53" s="80">
        <f>Служебный!N38</f>
        <v>7</v>
      </c>
      <c r="AQ53" s="17">
        <f t="shared" si="94"/>
        <v>250</v>
      </c>
      <c r="AR53" s="17">
        <f t="shared" si="95"/>
        <v>100</v>
      </c>
      <c r="AS53" s="21">
        <f t="shared" si="96"/>
        <v>77.777777777777786</v>
      </c>
      <c r="AT53" s="76">
        <f t="shared" si="74"/>
        <v>22.222222222222214</v>
      </c>
      <c r="AU53" s="83">
        <f>Служебный!O38</f>
        <v>11</v>
      </c>
      <c r="AV53" s="80">
        <f>Служебный!P38</f>
        <v>9</v>
      </c>
      <c r="AW53" s="17">
        <f t="shared" si="97"/>
        <v>-18.181818181818183</v>
      </c>
      <c r="AX53" s="17">
        <f t="shared" si="98"/>
        <v>73.333333333333329</v>
      </c>
      <c r="AY53" s="21">
        <f t="shared" si="99"/>
        <v>90</v>
      </c>
      <c r="AZ53" s="76">
        <f t="shared" si="75"/>
        <v>16.666666666666671</v>
      </c>
      <c r="BA53" s="83">
        <f>Служебный!Q38</f>
        <v>3</v>
      </c>
      <c r="BB53" s="80">
        <f>Служебный!R38</f>
        <v>4</v>
      </c>
      <c r="BC53" s="17">
        <f t="shared" si="100"/>
        <v>33.333333333333329</v>
      </c>
      <c r="BD53" s="17">
        <f t="shared" si="101"/>
        <v>75</v>
      </c>
      <c r="BE53" s="21">
        <f t="shared" si="102"/>
        <v>66.666666666666657</v>
      </c>
      <c r="BF53" s="76">
        <f t="shared" si="76"/>
        <v>8.3333333333333428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4</v>
      </c>
      <c r="F54" s="81">
        <f>Служебный!B39</f>
        <v>7</v>
      </c>
      <c r="G54" s="18">
        <f t="shared" si="77"/>
        <v>75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2</v>
      </c>
      <c r="L54" s="81">
        <f>Служебный!D39</f>
        <v>1</v>
      </c>
      <c r="M54" s="18">
        <f t="shared" si="79"/>
        <v>-50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2</v>
      </c>
      <c r="S54" s="18">
        <f t="shared" si="82"/>
        <v>100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2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1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1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116</v>
      </c>
      <c r="F56" s="79">
        <f>Служебный!B47</f>
        <v>133</v>
      </c>
      <c r="G56" s="20">
        <f>IFERROR(((F56-E56)/E56*100),0)</f>
        <v>14.655172413793101</v>
      </c>
      <c r="H56" s="20">
        <f>IFERROR(E56/(E56+E51)*100,0)</f>
        <v>19.016393442622949</v>
      </c>
      <c r="I56" s="61">
        <f>IFERROR(F56/(F56+F51)*100,0)</f>
        <v>22.735042735042736</v>
      </c>
      <c r="J56" s="76">
        <f>ABS(I56-H56)</f>
        <v>3.7186492924197871</v>
      </c>
      <c r="K56" s="82">
        <f>Служебный!C47</f>
        <v>52</v>
      </c>
      <c r="L56" s="79">
        <f>Служебный!D47</f>
        <v>50</v>
      </c>
      <c r="M56" s="20">
        <f>IFERROR(((L56-K56)/K56*100),0)</f>
        <v>-3.8461538461538463</v>
      </c>
      <c r="N56" s="20">
        <f>IFERROR(K56/(K56+K51)*100,0)</f>
        <v>27.956989247311824</v>
      </c>
      <c r="O56" s="61">
        <f>IFERROR(L56/(L56+L51)*100,0)</f>
        <v>26.737967914438503</v>
      </c>
      <c r="P56" s="76">
        <f>ABS(O56-N56)</f>
        <v>1.2190213328733215</v>
      </c>
      <c r="Q56" s="82">
        <f>Служебный!E47</f>
        <v>21</v>
      </c>
      <c r="R56" s="79">
        <f>Служебный!F47</f>
        <v>28</v>
      </c>
      <c r="S56" s="20">
        <f>IFERROR(((R56-Q56)/Q56*100),0)</f>
        <v>33.333333333333329</v>
      </c>
      <c r="T56" s="20">
        <f>IFERROR(Q56/(Q56+Q51)*100,0)</f>
        <v>26.25</v>
      </c>
      <c r="U56" s="61">
        <f>IFERROR(R56/(R56+R51)*100,0)</f>
        <v>37.837837837837839</v>
      </c>
      <c r="V56" s="76">
        <f>ABS(U56-T56)</f>
        <v>11.587837837837839</v>
      </c>
      <c r="W56" s="82">
        <f>Служебный!G47</f>
        <v>5</v>
      </c>
      <c r="X56" s="79">
        <f>Служебный!H47</f>
        <v>2</v>
      </c>
      <c r="Y56" s="20">
        <f>IFERROR(((X56-W56)/W56*100),0)</f>
        <v>-60</v>
      </c>
      <c r="Z56" s="20">
        <f>IFERROR(W56/(W56+W51)*100,0)</f>
        <v>26.315789473684209</v>
      </c>
      <c r="AA56" s="61">
        <f>IFERROR(X56/(X56+X51)*100,0)</f>
        <v>15.384615384615385</v>
      </c>
      <c r="AB56" s="76">
        <f>ABS(AA56-Z56)</f>
        <v>10.931174089068824</v>
      </c>
      <c r="AC56" s="82">
        <f>Служебный!I47</f>
        <v>4</v>
      </c>
      <c r="AD56" s="79">
        <f>Служебный!J47</f>
        <v>9</v>
      </c>
      <c r="AE56" s="20">
        <f>IFERROR(((AD56-AC56)/AC56*100),0)</f>
        <v>125</v>
      </c>
      <c r="AF56" s="20">
        <f>IFERROR(AC56/(AC56+AC51)*100,0)</f>
        <v>6.557377049180328</v>
      </c>
      <c r="AG56" s="61">
        <f>IFERROR(AD56/(AD56+AD51)*100,0)</f>
        <v>15.517241379310345</v>
      </c>
      <c r="AH56" s="76">
        <f>ABS(AG56-AF56)</f>
        <v>8.9598643301300172</v>
      </c>
      <c r="AI56" s="82">
        <f>Служебный!K47</f>
        <v>13</v>
      </c>
      <c r="AJ56" s="79">
        <f>Служебный!L47</f>
        <v>17</v>
      </c>
      <c r="AK56" s="20">
        <f>IFERROR(((AJ56-AI56)/AI56*100),0)</f>
        <v>30.76923076923077</v>
      </c>
      <c r="AL56" s="20">
        <f>IFERROR(AI56/(AI56+AI51)*100,0)</f>
        <v>14.772727272727273</v>
      </c>
      <c r="AM56" s="61">
        <f>IFERROR(AJ56/(AJ56+AJ51)*100,0)</f>
        <v>20.73170731707317</v>
      </c>
      <c r="AN56" s="76">
        <f>ABS(AM56-AL56)</f>
        <v>5.9589800443458962</v>
      </c>
      <c r="AO56" s="82">
        <f>Служебный!M47</f>
        <v>5</v>
      </c>
      <c r="AP56" s="79">
        <f>Служебный!N47</f>
        <v>4</v>
      </c>
      <c r="AQ56" s="20">
        <f>IFERROR(((AP56-AO56)/AO56*100),0)</f>
        <v>-20</v>
      </c>
      <c r="AR56" s="20">
        <f>IFERROR(AO56/(AO56+AO51)*100,0)</f>
        <v>10.416666666666668</v>
      </c>
      <c r="AS56" s="61">
        <f>IFERROR(AP56/(AP56+AP51)*100,0)</f>
        <v>7.5471698113207548</v>
      </c>
      <c r="AT56" s="76">
        <f>ABS(AS56-AR56)</f>
        <v>2.869496855345913</v>
      </c>
      <c r="AU56" s="82">
        <f>Служебный!O47</f>
        <v>7</v>
      </c>
      <c r="AV56" s="79">
        <f>Служебный!P47</f>
        <v>15</v>
      </c>
      <c r="AW56" s="20">
        <f>IFERROR(((AV56-AU56)/AU56*100),0)</f>
        <v>114.28571428571428</v>
      </c>
      <c r="AX56" s="20">
        <f>IFERROR(AU56/(AU56+AU51)*100,0)</f>
        <v>9.3333333333333339</v>
      </c>
      <c r="AY56" s="61">
        <f>IFERROR(AV56/(AV56+AV51)*100,0)</f>
        <v>21.739130434782609</v>
      </c>
      <c r="AZ56" s="76">
        <f>ABS(AY56-AX56)</f>
        <v>12.405797101449275</v>
      </c>
      <c r="BA56" s="82">
        <f>Служебный!Q47</f>
        <v>7</v>
      </c>
      <c r="BB56" s="79">
        <f>Служебный!R47</f>
        <v>8</v>
      </c>
      <c r="BC56" s="20">
        <f>IFERROR(((BB56-BA56)/BA56*100),0)</f>
        <v>14.285714285714285</v>
      </c>
      <c r="BD56" s="20">
        <f>IFERROR(BA56/(BA56+BA51)*100,0)</f>
        <v>14.285714285714285</v>
      </c>
      <c r="BE56" s="61">
        <f>IFERROR(BB56/(BB56+BB51)*100,0)</f>
        <v>16.666666666666664</v>
      </c>
      <c r="BF56" s="76">
        <f>ABS(BE56-BD56)</f>
        <v>2.3809523809523796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5</v>
      </c>
      <c r="F57" s="80">
        <f>Служебный!B48</f>
        <v>7</v>
      </c>
      <c r="G57" s="17">
        <f t="shared" ref="G57:G59" si="103">IFERROR(((F57-E57)/E57*100),0)</f>
        <v>40</v>
      </c>
      <c r="H57" s="19">
        <f t="shared" ref="H57:I59" si="104">IFERROR(E57/(E57+E52)*100,0)</f>
        <v>29.411764705882355</v>
      </c>
      <c r="I57" s="21">
        <f t="shared" si="104"/>
        <v>35</v>
      </c>
      <c r="J57" s="76">
        <f t="shared" ref="J57:J59" si="105">ABS(I57-H57)</f>
        <v>5.588235294117645</v>
      </c>
      <c r="K57" s="83">
        <f>Служебный!C48</f>
        <v>4</v>
      </c>
      <c r="L57" s="80">
        <f>Служебный!D48</f>
        <v>2</v>
      </c>
      <c r="M57" s="17">
        <f t="shared" ref="M57:M59" si="106">IFERROR(((L57-K57)/K57*100),0)</f>
        <v>-50</v>
      </c>
      <c r="N57" s="19">
        <f t="shared" ref="N57:N59" si="107">IFERROR(K57/(K57+K52)*100,0)</f>
        <v>50</v>
      </c>
      <c r="O57" s="21">
        <f t="shared" ref="O57:O59" si="108">IFERROR(L57/(L57+L52)*100,0)</f>
        <v>50</v>
      </c>
      <c r="P57" s="76">
        <f t="shared" ref="P57:P59" si="109">ABS(O57-N57)</f>
        <v>0</v>
      </c>
      <c r="Q57" s="83">
        <f>Служебный!E48</f>
        <v>0</v>
      </c>
      <c r="R57" s="80">
        <f>Служебный!F48</f>
        <v>3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60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1</v>
      </c>
      <c r="AP57" s="80">
        <f>Служебный!N48</f>
        <v>0</v>
      </c>
      <c r="AQ57" s="17">
        <f t="shared" ref="AQ57:AQ59" si="126">IFERROR(((AP57-AO57)/AO57*100),0)</f>
        <v>-100</v>
      </c>
      <c r="AR57" s="19">
        <f t="shared" ref="AR57:AR59" si="127">IFERROR(AO57/(AO57+AO52)*100,0)</f>
        <v>50</v>
      </c>
      <c r="AS57" s="21">
        <f t="shared" ref="AS57:AS59" si="128">IFERROR(AP57/(AP57+AP52)*100,0)</f>
        <v>0</v>
      </c>
      <c r="AT57" s="76">
        <f t="shared" ref="AT57:AT59" si="129">ABS(AS57-AR57)</f>
        <v>50</v>
      </c>
      <c r="AU57" s="83">
        <f>Служебный!O48</f>
        <v>0</v>
      </c>
      <c r="AV57" s="80">
        <f>Служебный!P48</f>
        <v>1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33.333333333333329</v>
      </c>
      <c r="AZ57" s="76">
        <f t="shared" ref="AZ57:AZ59" si="133">ABS(AY57-AX57)</f>
        <v>33.333333333333329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25</v>
      </c>
      <c r="BF57" s="76">
        <f t="shared" ref="BF57:BF59" si="137">ABS(BE57-BD57)</f>
        <v>25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28</v>
      </c>
      <c r="F58" s="80">
        <f>Служебный!B49</f>
        <v>44</v>
      </c>
      <c r="G58" s="17">
        <f t="shared" si="103"/>
        <v>57.142857142857139</v>
      </c>
      <c r="H58" s="17">
        <f t="shared" si="104"/>
        <v>33.734939759036145</v>
      </c>
      <c r="I58" s="21">
        <f t="shared" si="104"/>
        <v>37.606837606837608</v>
      </c>
      <c r="J58" s="76">
        <f t="shared" si="105"/>
        <v>3.8718978478014634</v>
      </c>
      <c r="K58" s="83">
        <f>Служебный!C49</f>
        <v>11</v>
      </c>
      <c r="L58" s="80">
        <f>Служебный!D49</f>
        <v>25</v>
      </c>
      <c r="M58" s="17">
        <f t="shared" si="106"/>
        <v>127.27272727272727</v>
      </c>
      <c r="N58" s="17">
        <f t="shared" si="107"/>
        <v>40.74074074074074</v>
      </c>
      <c r="O58" s="21">
        <f t="shared" si="108"/>
        <v>52.083333333333336</v>
      </c>
      <c r="P58" s="76">
        <f t="shared" si="109"/>
        <v>11.342592592592595</v>
      </c>
      <c r="Q58" s="83">
        <f>Служебный!E49</f>
        <v>5</v>
      </c>
      <c r="R58" s="80">
        <f>Служебный!F49</f>
        <v>3</v>
      </c>
      <c r="S58" s="17">
        <f t="shared" si="110"/>
        <v>-40</v>
      </c>
      <c r="T58" s="17">
        <f t="shared" si="111"/>
        <v>35.714285714285715</v>
      </c>
      <c r="U58" s="21">
        <f t="shared" si="112"/>
        <v>33.333333333333329</v>
      </c>
      <c r="V58" s="76">
        <f t="shared" si="113"/>
        <v>2.3809523809523867</v>
      </c>
      <c r="W58" s="83">
        <f>Служебный!G49</f>
        <v>2</v>
      </c>
      <c r="X58" s="80">
        <f>Служебный!H49</f>
        <v>1</v>
      </c>
      <c r="Y58" s="17">
        <f t="shared" si="114"/>
        <v>-50</v>
      </c>
      <c r="Z58" s="17">
        <f t="shared" si="115"/>
        <v>100</v>
      </c>
      <c r="AA58" s="21">
        <f t="shared" si="116"/>
        <v>50</v>
      </c>
      <c r="AB58" s="76">
        <f t="shared" si="117"/>
        <v>50</v>
      </c>
      <c r="AC58" s="83">
        <f>Служебный!I49</f>
        <v>0</v>
      </c>
      <c r="AD58" s="80">
        <f>Служебный!J49</f>
        <v>3</v>
      </c>
      <c r="AE58" s="17">
        <f t="shared" si="118"/>
        <v>0</v>
      </c>
      <c r="AF58" s="17">
        <f t="shared" si="119"/>
        <v>0</v>
      </c>
      <c r="AG58" s="21">
        <f t="shared" si="120"/>
        <v>18.75</v>
      </c>
      <c r="AH58" s="76">
        <f t="shared" si="121"/>
        <v>18.75</v>
      </c>
      <c r="AI58" s="83">
        <f>Служебный!K49</f>
        <v>4</v>
      </c>
      <c r="AJ58" s="80">
        <f>Служебный!L49</f>
        <v>7</v>
      </c>
      <c r="AK58" s="17">
        <f t="shared" si="122"/>
        <v>75</v>
      </c>
      <c r="AL58" s="17">
        <f t="shared" si="123"/>
        <v>36.363636363636367</v>
      </c>
      <c r="AM58" s="21">
        <f t="shared" si="124"/>
        <v>41.17647058823529</v>
      </c>
      <c r="AN58" s="76">
        <f t="shared" si="125"/>
        <v>4.8128342245989231</v>
      </c>
      <c r="AO58" s="83">
        <f>Служебный!M49</f>
        <v>0</v>
      </c>
      <c r="AP58" s="80">
        <f>Служебный!N49</f>
        <v>2</v>
      </c>
      <c r="AQ58" s="17">
        <f t="shared" si="126"/>
        <v>0</v>
      </c>
      <c r="AR58" s="17">
        <f t="shared" si="127"/>
        <v>0</v>
      </c>
      <c r="AS58" s="21">
        <f t="shared" si="128"/>
        <v>22.222222222222221</v>
      </c>
      <c r="AT58" s="76">
        <f t="shared" si="129"/>
        <v>22.222222222222221</v>
      </c>
      <c r="AU58" s="83">
        <f>Служебный!O49</f>
        <v>4</v>
      </c>
      <c r="AV58" s="80">
        <f>Служебный!P49</f>
        <v>1</v>
      </c>
      <c r="AW58" s="17">
        <f t="shared" si="130"/>
        <v>-75</v>
      </c>
      <c r="AX58" s="17">
        <f t="shared" si="131"/>
        <v>26.666666666666668</v>
      </c>
      <c r="AY58" s="21">
        <f t="shared" si="132"/>
        <v>10</v>
      </c>
      <c r="AZ58" s="76">
        <f t="shared" si="133"/>
        <v>16.666666666666668</v>
      </c>
      <c r="BA58" s="83">
        <f>Служебный!Q49</f>
        <v>1</v>
      </c>
      <c r="BB58" s="80">
        <f>Служебный!R49</f>
        <v>2</v>
      </c>
      <c r="BC58" s="17">
        <f t="shared" si="134"/>
        <v>100</v>
      </c>
      <c r="BD58" s="17">
        <f t="shared" si="135"/>
        <v>25</v>
      </c>
      <c r="BE58" s="21">
        <f t="shared" si="136"/>
        <v>33.333333333333329</v>
      </c>
      <c r="BF58" s="76">
        <f t="shared" si="137"/>
        <v>8.3333333333333286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16" zoomScale="85" zoomScaleNormal="85" workbookViewId="0"/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657</v>
      </c>
      <c r="B1" s="86">
        <v>672</v>
      </c>
      <c r="C1" s="86">
        <v>209</v>
      </c>
      <c r="D1" s="86">
        <v>220</v>
      </c>
      <c r="E1" s="86">
        <v>87</v>
      </c>
      <c r="F1" s="86">
        <v>78</v>
      </c>
      <c r="G1" s="86">
        <v>28</v>
      </c>
      <c r="H1" s="86">
        <v>19</v>
      </c>
      <c r="I1" s="86">
        <v>54</v>
      </c>
      <c r="J1" s="86">
        <v>64</v>
      </c>
      <c r="K1" s="86">
        <v>95</v>
      </c>
      <c r="L1" s="86">
        <v>100</v>
      </c>
      <c r="M1" s="86">
        <v>50</v>
      </c>
      <c r="N1" s="86">
        <v>62</v>
      </c>
      <c r="O1" s="86">
        <v>78</v>
      </c>
      <c r="P1" s="86">
        <v>75</v>
      </c>
      <c r="Q1" s="86">
        <v>53</v>
      </c>
      <c r="R1" s="86">
        <v>52</v>
      </c>
      <c r="S1" s="146" t="s">
        <v>57</v>
      </c>
    </row>
    <row r="2" spans="1:19" ht="15.75" thickBot="1" x14ac:dyDescent="0.3">
      <c r="A2" s="87">
        <v>22</v>
      </c>
      <c r="B2" s="88">
        <v>22</v>
      </c>
      <c r="C2" s="88">
        <v>8</v>
      </c>
      <c r="D2" s="88">
        <v>4</v>
      </c>
      <c r="E2" s="88">
        <v>1</v>
      </c>
      <c r="F2" s="88">
        <v>3</v>
      </c>
      <c r="G2" s="88">
        <v>0</v>
      </c>
      <c r="H2" s="88">
        <v>0</v>
      </c>
      <c r="I2" s="88">
        <v>2</v>
      </c>
      <c r="J2" s="88">
        <v>1</v>
      </c>
      <c r="K2" s="88">
        <v>4</v>
      </c>
      <c r="L2" s="88">
        <v>4</v>
      </c>
      <c r="M2" s="88">
        <v>2</v>
      </c>
      <c r="N2" s="88">
        <v>1</v>
      </c>
      <c r="O2" s="88">
        <v>3</v>
      </c>
      <c r="P2" s="88">
        <v>5</v>
      </c>
      <c r="Q2" s="88">
        <v>2</v>
      </c>
      <c r="R2" s="88">
        <v>4</v>
      </c>
      <c r="S2" s="146"/>
    </row>
    <row r="3" spans="1:19" ht="15.75" thickBot="1" x14ac:dyDescent="0.3">
      <c r="A3" s="87">
        <v>97</v>
      </c>
      <c r="B3" s="88">
        <v>134</v>
      </c>
      <c r="C3" s="88">
        <v>36</v>
      </c>
      <c r="D3" s="88">
        <v>52</v>
      </c>
      <c r="E3" s="88">
        <v>14</v>
      </c>
      <c r="F3" s="88">
        <v>11</v>
      </c>
      <c r="G3" s="88">
        <v>2</v>
      </c>
      <c r="H3" s="88">
        <v>3</v>
      </c>
      <c r="I3" s="88">
        <v>7</v>
      </c>
      <c r="J3" s="88">
        <v>19</v>
      </c>
      <c r="K3" s="88">
        <v>15</v>
      </c>
      <c r="L3" s="88">
        <v>20</v>
      </c>
      <c r="M3" s="88">
        <v>3</v>
      </c>
      <c r="N3" s="88">
        <v>10</v>
      </c>
      <c r="O3" s="88">
        <v>15</v>
      </c>
      <c r="P3" s="88">
        <v>12</v>
      </c>
      <c r="Q3" s="88">
        <v>4</v>
      </c>
      <c r="R3" s="88">
        <v>6</v>
      </c>
      <c r="S3" s="146"/>
    </row>
    <row r="4" spans="1:19" ht="15.75" thickBot="1" x14ac:dyDescent="0.3">
      <c r="A4" s="87">
        <v>213</v>
      </c>
      <c r="B4" s="88">
        <v>165</v>
      </c>
      <c r="C4" s="88">
        <v>71</v>
      </c>
      <c r="D4" s="88">
        <v>52</v>
      </c>
      <c r="E4" s="88">
        <v>35</v>
      </c>
      <c r="F4" s="88">
        <v>21</v>
      </c>
      <c r="G4" s="88">
        <v>5</v>
      </c>
      <c r="H4" s="88">
        <v>3</v>
      </c>
      <c r="I4" s="88">
        <v>17</v>
      </c>
      <c r="J4" s="88">
        <v>12</v>
      </c>
      <c r="K4" s="88">
        <v>23</v>
      </c>
      <c r="L4" s="88">
        <v>24</v>
      </c>
      <c r="M4" s="88">
        <v>18</v>
      </c>
      <c r="N4" s="88">
        <v>20</v>
      </c>
      <c r="O4" s="88">
        <v>21</v>
      </c>
      <c r="P4" s="88">
        <v>16</v>
      </c>
      <c r="Q4" s="88">
        <v>22</v>
      </c>
      <c r="R4" s="88">
        <v>17</v>
      </c>
      <c r="S4" s="146"/>
    </row>
    <row r="5" spans="1:19" ht="15.75" thickBot="1" x14ac:dyDescent="0.3">
      <c r="A5" s="87">
        <v>325</v>
      </c>
      <c r="B5" s="88">
        <v>351</v>
      </c>
      <c r="C5" s="88">
        <v>94</v>
      </c>
      <c r="D5" s="88">
        <v>112</v>
      </c>
      <c r="E5" s="88">
        <v>37</v>
      </c>
      <c r="F5" s="88">
        <v>43</v>
      </c>
      <c r="G5" s="88">
        <v>21</v>
      </c>
      <c r="H5" s="88">
        <v>13</v>
      </c>
      <c r="I5" s="88">
        <v>28</v>
      </c>
      <c r="J5" s="88">
        <v>32</v>
      </c>
      <c r="K5" s="88">
        <v>53</v>
      </c>
      <c r="L5" s="88">
        <v>52</v>
      </c>
      <c r="M5" s="88">
        <v>27</v>
      </c>
      <c r="N5" s="88">
        <v>31</v>
      </c>
      <c r="O5" s="88">
        <v>39</v>
      </c>
      <c r="P5" s="88">
        <v>42</v>
      </c>
      <c r="Q5" s="88">
        <v>25</v>
      </c>
      <c r="R5" s="88">
        <v>25</v>
      </c>
      <c r="S5" s="146"/>
    </row>
    <row r="6" spans="1:19" ht="15.75" thickBot="1" x14ac:dyDescent="0.3">
      <c r="A6" s="87">
        <v>11</v>
      </c>
      <c r="B6" s="88">
        <v>23</v>
      </c>
      <c r="C6" s="88">
        <v>10</v>
      </c>
      <c r="D6" s="88">
        <v>18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3</v>
      </c>
      <c r="M6" s="88">
        <v>0</v>
      </c>
      <c r="N6" s="88">
        <v>1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44</v>
      </c>
      <c r="B7" s="88">
        <v>48</v>
      </c>
      <c r="C7" s="88">
        <v>22</v>
      </c>
      <c r="D7" s="88">
        <v>31</v>
      </c>
      <c r="E7" s="88">
        <v>6</v>
      </c>
      <c r="F7" s="88">
        <v>3</v>
      </c>
      <c r="G7" s="88">
        <v>1</v>
      </c>
      <c r="H7" s="88">
        <v>0</v>
      </c>
      <c r="I7" s="88">
        <v>1</v>
      </c>
      <c r="J7" s="88">
        <v>2</v>
      </c>
      <c r="K7" s="88">
        <v>5</v>
      </c>
      <c r="L7" s="88">
        <v>7</v>
      </c>
      <c r="M7" s="88">
        <v>3</v>
      </c>
      <c r="N7" s="88">
        <v>3</v>
      </c>
      <c r="O7" s="88">
        <v>6</v>
      </c>
      <c r="P7" s="88">
        <v>0</v>
      </c>
      <c r="Q7" s="88">
        <v>0</v>
      </c>
      <c r="R7" s="88">
        <v>0</v>
      </c>
      <c r="S7" s="146"/>
    </row>
    <row r="8" spans="1:19" ht="15.75" thickBot="1" x14ac:dyDescent="0.3">
      <c r="A8" s="87">
        <v>14</v>
      </c>
      <c r="B8" s="88">
        <v>9</v>
      </c>
      <c r="C8" s="88">
        <v>2</v>
      </c>
      <c r="D8" s="88">
        <v>0</v>
      </c>
      <c r="E8" s="88">
        <v>7</v>
      </c>
      <c r="F8" s="88">
        <v>3</v>
      </c>
      <c r="G8" s="88">
        <v>3</v>
      </c>
      <c r="H8" s="88">
        <v>2</v>
      </c>
      <c r="I8" s="88">
        <v>1</v>
      </c>
      <c r="J8" s="88">
        <v>1</v>
      </c>
      <c r="K8" s="88">
        <v>1</v>
      </c>
      <c r="L8" s="88">
        <v>1</v>
      </c>
      <c r="M8" s="88">
        <v>0</v>
      </c>
      <c r="N8" s="88">
        <v>0</v>
      </c>
      <c r="O8" s="88">
        <v>0</v>
      </c>
      <c r="P8" s="88">
        <v>2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21</v>
      </c>
      <c r="B11" s="88">
        <v>18</v>
      </c>
      <c r="C11" s="88">
        <v>9</v>
      </c>
      <c r="D11" s="88">
        <v>7</v>
      </c>
      <c r="E11" s="88">
        <v>2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7</v>
      </c>
      <c r="L11" s="88">
        <v>6</v>
      </c>
      <c r="M11" s="88">
        <v>3</v>
      </c>
      <c r="N11" s="88">
        <v>2</v>
      </c>
      <c r="O11" s="88">
        <v>0</v>
      </c>
      <c r="P11" s="88">
        <v>1</v>
      </c>
      <c r="Q11" s="88">
        <v>0</v>
      </c>
      <c r="R11" s="88">
        <v>2</v>
      </c>
      <c r="S11" s="146"/>
    </row>
    <row r="12" spans="1:19" ht="15.75" thickBot="1" x14ac:dyDescent="0.3">
      <c r="A12" s="87">
        <v>34</v>
      </c>
      <c r="B12" s="88">
        <v>35</v>
      </c>
      <c r="C12" s="88">
        <v>5</v>
      </c>
      <c r="D12" s="88">
        <v>3</v>
      </c>
      <c r="E12" s="88">
        <v>4</v>
      </c>
      <c r="F12" s="88">
        <v>6</v>
      </c>
      <c r="G12" s="88">
        <v>0</v>
      </c>
      <c r="H12" s="88">
        <v>1</v>
      </c>
      <c r="I12" s="88">
        <v>2</v>
      </c>
      <c r="J12" s="88">
        <v>5</v>
      </c>
      <c r="K12" s="88">
        <v>6</v>
      </c>
      <c r="L12" s="88">
        <v>6</v>
      </c>
      <c r="M12" s="88">
        <v>3</v>
      </c>
      <c r="N12" s="88">
        <v>3</v>
      </c>
      <c r="O12" s="88">
        <v>7</v>
      </c>
      <c r="P12" s="88">
        <v>8</v>
      </c>
      <c r="Q12" s="88">
        <v>7</v>
      </c>
      <c r="R12" s="88">
        <v>3</v>
      </c>
      <c r="S12" s="146"/>
    </row>
    <row r="13" spans="1:19" ht="15.75" thickBot="1" x14ac:dyDescent="0.3">
      <c r="A13" s="87">
        <v>4</v>
      </c>
      <c r="B13" s="88">
        <v>3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0</v>
      </c>
      <c r="J13" s="88">
        <v>0</v>
      </c>
      <c r="K13" s="88">
        <v>2</v>
      </c>
      <c r="L13" s="88">
        <v>1</v>
      </c>
      <c r="M13" s="88">
        <v>1</v>
      </c>
      <c r="N13" s="88">
        <v>0</v>
      </c>
      <c r="O13" s="88">
        <v>0</v>
      </c>
      <c r="P13" s="88">
        <v>1</v>
      </c>
      <c r="Q13" s="88">
        <v>0</v>
      </c>
      <c r="R13" s="88">
        <v>0</v>
      </c>
      <c r="S13" s="146"/>
    </row>
    <row r="14" spans="1:19" ht="15.75" thickBot="1" x14ac:dyDescent="0.3">
      <c r="A14" s="87">
        <v>152</v>
      </c>
      <c r="B14" s="88">
        <v>141</v>
      </c>
      <c r="C14" s="88">
        <v>71</v>
      </c>
      <c r="D14" s="88">
        <v>57</v>
      </c>
      <c r="E14" s="88">
        <v>14</v>
      </c>
      <c r="F14" s="88">
        <v>20</v>
      </c>
      <c r="G14" s="88">
        <v>5</v>
      </c>
      <c r="H14" s="88">
        <v>5</v>
      </c>
      <c r="I14" s="88">
        <v>14</v>
      </c>
      <c r="J14" s="88">
        <v>10</v>
      </c>
      <c r="K14" s="88">
        <v>12</v>
      </c>
      <c r="L14" s="88">
        <v>14</v>
      </c>
      <c r="M14" s="88">
        <v>11</v>
      </c>
      <c r="N14" s="88">
        <v>19</v>
      </c>
      <c r="O14" s="88">
        <v>13</v>
      </c>
      <c r="P14" s="88">
        <v>9</v>
      </c>
      <c r="Q14" s="88">
        <v>12</v>
      </c>
      <c r="R14" s="88">
        <v>7</v>
      </c>
      <c r="S14" s="146"/>
    </row>
    <row r="15" spans="1:19" ht="15.75" thickBot="1" x14ac:dyDescent="0.3">
      <c r="A15" s="87">
        <v>90</v>
      </c>
      <c r="B15" s="88">
        <v>73</v>
      </c>
      <c r="C15" s="88">
        <v>33</v>
      </c>
      <c r="D15" s="88">
        <v>22</v>
      </c>
      <c r="E15" s="88">
        <v>6</v>
      </c>
      <c r="F15" s="88">
        <v>11</v>
      </c>
      <c r="G15" s="88">
        <v>5</v>
      </c>
      <c r="H15" s="88">
        <v>1</v>
      </c>
      <c r="I15" s="88">
        <v>10</v>
      </c>
      <c r="J15" s="88">
        <v>5</v>
      </c>
      <c r="K15" s="88">
        <v>9</v>
      </c>
      <c r="L15" s="88">
        <v>10</v>
      </c>
      <c r="M15" s="88">
        <v>9</v>
      </c>
      <c r="N15" s="88">
        <v>13</v>
      </c>
      <c r="O15" s="88">
        <v>9</v>
      </c>
      <c r="P15" s="88">
        <v>7</v>
      </c>
      <c r="Q15" s="88">
        <v>9</v>
      </c>
      <c r="R15" s="88">
        <v>4</v>
      </c>
      <c r="S15" s="146"/>
    </row>
    <row r="16" spans="1:19" ht="16.5" customHeight="1" thickBot="1" x14ac:dyDescent="0.3">
      <c r="A16" s="87">
        <v>5</v>
      </c>
      <c r="B16" s="88">
        <v>8</v>
      </c>
      <c r="C16" s="88">
        <v>2</v>
      </c>
      <c r="D16" s="88">
        <v>2</v>
      </c>
      <c r="E16" s="88">
        <v>0</v>
      </c>
      <c r="F16" s="88">
        <v>2</v>
      </c>
      <c r="G16" s="88">
        <v>0</v>
      </c>
      <c r="H16" s="88">
        <v>0</v>
      </c>
      <c r="I16" s="88">
        <v>1</v>
      </c>
      <c r="J16" s="88">
        <v>1</v>
      </c>
      <c r="K16" s="88">
        <v>0</v>
      </c>
      <c r="L16" s="88">
        <v>1</v>
      </c>
      <c r="M16" s="88">
        <v>1</v>
      </c>
      <c r="N16" s="88">
        <v>0</v>
      </c>
      <c r="O16" s="88">
        <v>0</v>
      </c>
      <c r="P16" s="88">
        <v>2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29</v>
      </c>
      <c r="B17" s="88">
        <v>26</v>
      </c>
      <c r="C17" s="88">
        <v>10</v>
      </c>
      <c r="D17" s="88">
        <v>7</v>
      </c>
      <c r="E17" s="88">
        <v>3</v>
      </c>
      <c r="F17" s="88">
        <v>3</v>
      </c>
      <c r="G17" s="88">
        <v>0</v>
      </c>
      <c r="H17" s="88">
        <v>1</v>
      </c>
      <c r="I17" s="88">
        <v>5</v>
      </c>
      <c r="J17" s="88">
        <v>0</v>
      </c>
      <c r="K17" s="88">
        <v>4</v>
      </c>
      <c r="L17" s="88">
        <v>6</v>
      </c>
      <c r="M17" s="88">
        <v>0</v>
      </c>
      <c r="N17" s="88">
        <v>1</v>
      </c>
      <c r="O17" s="88">
        <v>4</v>
      </c>
      <c r="P17" s="88">
        <v>2</v>
      </c>
      <c r="Q17" s="88">
        <v>3</v>
      </c>
      <c r="R17" s="88">
        <v>6</v>
      </c>
      <c r="S17" s="146"/>
    </row>
    <row r="18" spans="1:19" ht="15.75" thickBot="1" x14ac:dyDescent="0.3">
      <c r="A18" s="87">
        <v>7</v>
      </c>
      <c r="B18" s="88">
        <v>8</v>
      </c>
      <c r="C18" s="88">
        <v>1</v>
      </c>
      <c r="D18" s="88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3</v>
      </c>
      <c r="L18" s="88">
        <v>3</v>
      </c>
      <c r="M18" s="88">
        <v>0</v>
      </c>
      <c r="N18" s="88">
        <v>0</v>
      </c>
      <c r="O18" s="88">
        <v>1</v>
      </c>
      <c r="P18" s="88">
        <v>0</v>
      </c>
      <c r="Q18" s="88">
        <v>1</v>
      </c>
      <c r="R18" s="88">
        <v>3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3</v>
      </c>
      <c r="B20" s="88">
        <v>3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3</v>
      </c>
      <c r="P20" s="88">
        <v>2</v>
      </c>
      <c r="Q20" s="88">
        <v>0</v>
      </c>
      <c r="R20" s="88">
        <v>0</v>
      </c>
      <c r="S20" s="146"/>
    </row>
    <row r="21" spans="1:19" ht="15.75" thickBot="1" x14ac:dyDescent="0.3">
      <c r="A21" s="87">
        <v>164</v>
      </c>
      <c r="B21" s="88">
        <v>167</v>
      </c>
      <c r="C21" s="88">
        <v>61</v>
      </c>
      <c r="D21" s="88">
        <v>48</v>
      </c>
      <c r="E21" s="88">
        <v>21</v>
      </c>
      <c r="F21" s="88">
        <v>21</v>
      </c>
      <c r="G21" s="88">
        <v>6</v>
      </c>
      <c r="H21" s="88">
        <v>4</v>
      </c>
      <c r="I21" s="88">
        <v>14</v>
      </c>
      <c r="J21" s="88">
        <v>29</v>
      </c>
      <c r="K21" s="88">
        <v>21</v>
      </c>
      <c r="L21" s="88">
        <v>25</v>
      </c>
      <c r="M21" s="88">
        <v>10</v>
      </c>
      <c r="N21" s="88">
        <v>15</v>
      </c>
      <c r="O21" s="88">
        <v>17</v>
      </c>
      <c r="P21" s="88">
        <v>18</v>
      </c>
      <c r="Q21" s="88">
        <v>14</v>
      </c>
      <c r="R21" s="88">
        <v>7</v>
      </c>
      <c r="S21" s="146"/>
    </row>
    <row r="22" spans="1:19" ht="15.75" thickBot="1" x14ac:dyDescent="0.3">
      <c r="A22" s="87">
        <v>45</v>
      </c>
      <c r="B22" s="88">
        <v>58</v>
      </c>
      <c r="C22" s="88">
        <v>20</v>
      </c>
      <c r="D22" s="88">
        <v>39</v>
      </c>
      <c r="E22" s="88">
        <v>8</v>
      </c>
      <c r="F22" s="88">
        <v>5</v>
      </c>
      <c r="G22" s="88">
        <v>1</v>
      </c>
      <c r="H22" s="88">
        <v>0</v>
      </c>
      <c r="I22" s="88">
        <v>2</v>
      </c>
      <c r="J22" s="88">
        <v>1</v>
      </c>
      <c r="K22" s="88">
        <v>6</v>
      </c>
      <c r="L22" s="88">
        <v>5</v>
      </c>
      <c r="M22" s="88">
        <v>3</v>
      </c>
      <c r="N22" s="88">
        <v>2</v>
      </c>
      <c r="O22" s="88">
        <v>2</v>
      </c>
      <c r="P22" s="88">
        <v>3</v>
      </c>
      <c r="Q22" s="88">
        <v>2</v>
      </c>
      <c r="R22" s="88">
        <v>2</v>
      </c>
      <c r="S22" s="146"/>
    </row>
    <row r="23" spans="1:19" ht="15.75" thickBot="1" x14ac:dyDescent="0.3">
      <c r="A23" s="87">
        <v>11</v>
      </c>
      <c r="B23" s="88">
        <v>10</v>
      </c>
      <c r="C23" s="88">
        <v>2</v>
      </c>
      <c r="D23" s="88">
        <v>7</v>
      </c>
      <c r="E23" s="88">
        <v>2</v>
      </c>
      <c r="F23" s="88">
        <v>0</v>
      </c>
      <c r="G23" s="88">
        <v>1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1</v>
      </c>
      <c r="O23" s="88">
        <v>5</v>
      </c>
      <c r="P23" s="88">
        <v>1</v>
      </c>
      <c r="Q23" s="88">
        <v>0</v>
      </c>
      <c r="R23" s="88">
        <v>0</v>
      </c>
      <c r="S23" s="146"/>
    </row>
    <row r="24" spans="1:19" ht="15.75" thickBot="1" x14ac:dyDescent="0.3">
      <c r="A24" s="87">
        <v>10</v>
      </c>
      <c r="B24" s="88">
        <v>7</v>
      </c>
      <c r="C24" s="88">
        <v>4</v>
      </c>
      <c r="D24" s="88">
        <v>2</v>
      </c>
      <c r="E24" s="88">
        <v>3</v>
      </c>
      <c r="F24" s="88">
        <v>0</v>
      </c>
      <c r="G24" s="88">
        <v>0</v>
      </c>
      <c r="H24" s="88">
        <v>0</v>
      </c>
      <c r="I24" s="88">
        <v>0</v>
      </c>
      <c r="J24" s="88">
        <v>1</v>
      </c>
      <c r="K24" s="88">
        <v>2</v>
      </c>
      <c r="L24" s="88">
        <v>1</v>
      </c>
      <c r="M24" s="88">
        <v>0</v>
      </c>
      <c r="N24" s="88">
        <v>1</v>
      </c>
      <c r="O24" s="88">
        <v>1</v>
      </c>
      <c r="P24" s="88">
        <v>2</v>
      </c>
      <c r="Q24" s="88">
        <v>0</v>
      </c>
      <c r="R24" s="88">
        <v>0</v>
      </c>
      <c r="S24" s="146"/>
    </row>
    <row r="25" spans="1:19" ht="15.75" thickBot="1" x14ac:dyDescent="0.3">
      <c r="A25" s="87">
        <v>0</v>
      </c>
      <c r="B25" s="88">
        <v>1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0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1</v>
      </c>
      <c r="S30" s="146"/>
    </row>
    <row r="31" spans="1:19" ht="15.75" thickBot="1" x14ac:dyDescent="0.3">
      <c r="A31" s="87">
        <v>7</v>
      </c>
      <c r="B31" s="88">
        <v>11</v>
      </c>
      <c r="C31" s="88">
        <v>5</v>
      </c>
      <c r="D31" s="88">
        <v>9</v>
      </c>
      <c r="E31" s="88">
        <v>1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1</v>
      </c>
      <c r="M31" s="88">
        <v>1</v>
      </c>
      <c r="N31" s="88">
        <v>0</v>
      </c>
      <c r="O31" s="88">
        <v>0</v>
      </c>
      <c r="P31" s="88">
        <v>1</v>
      </c>
      <c r="Q31" s="88">
        <v>0</v>
      </c>
      <c r="R31" s="88">
        <v>0</v>
      </c>
      <c r="S31" s="146"/>
    </row>
    <row r="32" spans="1:19" ht="15.75" thickBot="1" x14ac:dyDescent="0.3">
      <c r="A32" s="87">
        <v>3</v>
      </c>
      <c r="B32" s="88">
        <v>1</v>
      </c>
      <c r="C32" s="88">
        <v>3</v>
      </c>
      <c r="D32" s="88">
        <v>1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494</v>
      </c>
      <c r="B36" s="88">
        <v>452</v>
      </c>
      <c r="C36" s="88">
        <v>134</v>
      </c>
      <c r="D36" s="88">
        <v>137</v>
      </c>
      <c r="E36" s="88">
        <v>59</v>
      </c>
      <c r="F36" s="88">
        <v>46</v>
      </c>
      <c r="G36" s="88">
        <v>14</v>
      </c>
      <c r="H36" s="88">
        <v>11</v>
      </c>
      <c r="I36" s="88">
        <v>57</v>
      </c>
      <c r="J36" s="88">
        <v>49</v>
      </c>
      <c r="K36" s="88">
        <v>75</v>
      </c>
      <c r="L36" s="88">
        <v>65</v>
      </c>
      <c r="M36" s="88">
        <v>43</v>
      </c>
      <c r="N36" s="88">
        <v>49</v>
      </c>
      <c r="O36" s="88">
        <v>68</v>
      </c>
      <c r="P36" s="88">
        <v>54</v>
      </c>
      <c r="Q36" s="88">
        <v>42</v>
      </c>
      <c r="R36" s="88">
        <v>40</v>
      </c>
      <c r="S36" s="146" t="s">
        <v>59</v>
      </c>
    </row>
    <row r="37" spans="1:19" ht="15.75" thickBot="1" x14ac:dyDescent="0.3">
      <c r="A37" s="87">
        <v>12</v>
      </c>
      <c r="B37" s="88">
        <v>13</v>
      </c>
      <c r="C37" s="88">
        <v>4</v>
      </c>
      <c r="D37" s="88">
        <v>2</v>
      </c>
      <c r="E37" s="88">
        <v>2</v>
      </c>
      <c r="F37" s="88">
        <v>2</v>
      </c>
      <c r="G37" s="88">
        <v>0</v>
      </c>
      <c r="H37" s="88">
        <v>0</v>
      </c>
      <c r="I37" s="88">
        <v>1</v>
      </c>
      <c r="J37" s="88">
        <v>2</v>
      </c>
      <c r="K37" s="88">
        <v>1</v>
      </c>
      <c r="L37" s="88">
        <v>2</v>
      </c>
      <c r="M37" s="88">
        <v>1</v>
      </c>
      <c r="N37" s="88">
        <v>0</v>
      </c>
      <c r="O37" s="88">
        <v>2</v>
      </c>
      <c r="P37" s="88">
        <v>2</v>
      </c>
      <c r="Q37" s="88">
        <v>1</v>
      </c>
      <c r="R37" s="88">
        <v>3</v>
      </c>
      <c r="S37" s="146"/>
    </row>
    <row r="38" spans="1:19" ht="15.75" thickBot="1" x14ac:dyDescent="0.3">
      <c r="A38" s="87">
        <v>55</v>
      </c>
      <c r="B38" s="88">
        <v>73</v>
      </c>
      <c r="C38" s="88">
        <v>16</v>
      </c>
      <c r="D38" s="88">
        <v>23</v>
      </c>
      <c r="E38" s="88">
        <v>9</v>
      </c>
      <c r="F38" s="88">
        <v>6</v>
      </c>
      <c r="G38" s="88">
        <v>0</v>
      </c>
      <c r="H38" s="88">
        <v>1</v>
      </c>
      <c r="I38" s="88">
        <v>7</v>
      </c>
      <c r="J38" s="88">
        <v>13</v>
      </c>
      <c r="K38" s="88">
        <v>7</v>
      </c>
      <c r="L38" s="88">
        <v>10</v>
      </c>
      <c r="M38" s="88">
        <v>2</v>
      </c>
      <c r="N38" s="88">
        <v>7</v>
      </c>
      <c r="O38" s="88">
        <v>11</v>
      </c>
      <c r="P38" s="88">
        <v>9</v>
      </c>
      <c r="Q38" s="88">
        <v>3</v>
      </c>
      <c r="R38" s="88">
        <v>4</v>
      </c>
      <c r="S38" s="146"/>
    </row>
    <row r="39" spans="1:19" ht="15.75" thickBot="1" x14ac:dyDescent="0.3">
      <c r="A39" s="87">
        <v>4</v>
      </c>
      <c r="B39" s="88">
        <v>7</v>
      </c>
      <c r="C39" s="88">
        <v>2</v>
      </c>
      <c r="D39" s="88">
        <v>1</v>
      </c>
      <c r="E39" s="88">
        <v>1</v>
      </c>
      <c r="F39" s="88">
        <v>2</v>
      </c>
      <c r="G39" s="88">
        <v>0</v>
      </c>
      <c r="H39" s="88">
        <v>0</v>
      </c>
      <c r="I39" s="88">
        <v>0</v>
      </c>
      <c r="J39" s="88">
        <v>2</v>
      </c>
      <c r="K39" s="88">
        <v>0</v>
      </c>
      <c r="L39" s="88">
        <v>0</v>
      </c>
      <c r="M39" s="88">
        <v>1</v>
      </c>
      <c r="N39" s="88">
        <v>0</v>
      </c>
      <c r="O39" s="88">
        <v>0</v>
      </c>
      <c r="P39" s="88">
        <v>1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14</v>
      </c>
      <c r="B40" s="88">
        <v>16</v>
      </c>
      <c r="C40" s="88">
        <v>4</v>
      </c>
      <c r="D40" s="88">
        <v>11</v>
      </c>
      <c r="E40" s="88">
        <v>2</v>
      </c>
      <c r="F40" s="88">
        <v>0</v>
      </c>
      <c r="G40" s="88">
        <v>1</v>
      </c>
      <c r="H40" s="88">
        <v>0</v>
      </c>
      <c r="I40" s="88">
        <v>3</v>
      </c>
      <c r="J40" s="88">
        <v>1</v>
      </c>
      <c r="K40" s="88">
        <v>0</v>
      </c>
      <c r="L40" s="88">
        <v>2</v>
      </c>
      <c r="M40" s="88">
        <v>3</v>
      </c>
      <c r="N40" s="88">
        <v>1</v>
      </c>
      <c r="O40" s="88">
        <v>0</v>
      </c>
      <c r="P40" s="88">
        <v>1</v>
      </c>
      <c r="Q40" s="88">
        <v>1</v>
      </c>
      <c r="R40" s="88">
        <v>0</v>
      </c>
      <c r="S40" s="146" t="s">
        <v>60</v>
      </c>
    </row>
    <row r="41" spans="1:19" ht="15.75" thickBot="1" x14ac:dyDescent="0.3">
      <c r="A41" s="87">
        <v>260</v>
      </c>
      <c r="B41" s="88">
        <v>248</v>
      </c>
      <c r="C41" s="88">
        <v>75</v>
      </c>
      <c r="D41" s="88">
        <v>74</v>
      </c>
      <c r="E41" s="88">
        <v>30</v>
      </c>
      <c r="F41" s="88">
        <v>17</v>
      </c>
      <c r="G41" s="88">
        <v>9</v>
      </c>
      <c r="H41" s="88">
        <v>5</v>
      </c>
      <c r="I41" s="88">
        <v>28</v>
      </c>
      <c r="J41" s="88">
        <v>23</v>
      </c>
      <c r="K41" s="88">
        <v>38</v>
      </c>
      <c r="L41" s="88">
        <v>41</v>
      </c>
      <c r="M41" s="88">
        <v>17</v>
      </c>
      <c r="N41" s="88">
        <v>23</v>
      </c>
      <c r="O41" s="88">
        <v>37</v>
      </c>
      <c r="P41" s="88">
        <v>39</v>
      </c>
      <c r="Q41" s="88">
        <v>26</v>
      </c>
      <c r="R41" s="88">
        <v>25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12</v>
      </c>
      <c r="B43" s="88">
        <v>18</v>
      </c>
      <c r="C43" s="88">
        <v>5</v>
      </c>
      <c r="D43" s="88">
        <v>9</v>
      </c>
      <c r="E43" s="88">
        <v>0</v>
      </c>
      <c r="F43" s="88">
        <v>0</v>
      </c>
      <c r="G43" s="88">
        <v>1</v>
      </c>
      <c r="H43" s="88">
        <v>0</v>
      </c>
      <c r="I43" s="88">
        <v>4</v>
      </c>
      <c r="J43" s="88">
        <v>0</v>
      </c>
      <c r="K43" s="88">
        <v>0</v>
      </c>
      <c r="L43" s="88">
        <v>4</v>
      </c>
      <c r="M43" s="88">
        <v>2</v>
      </c>
      <c r="N43" s="88">
        <v>1</v>
      </c>
      <c r="O43" s="88">
        <v>0</v>
      </c>
      <c r="P43" s="88">
        <v>1</v>
      </c>
      <c r="Q43" s="88">
        <v>0</v>
      </c>
      <c r="R43" s="88">
        <v>3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268</v>
      </c>
      <c r="B45" s="88">
        <v>257</v>
      </c>
      <c r="C45" s="88">
        <v>71</v>
      </c>
      <c r="D45" s="88">
        <v>66</v>
      </c>
      <c r="E45" s="88">
        <v>36</v>
      </c>
      <c r="F45" s="88">
        <v>32</v>
      </c>
      <c r="G45" s="88">
        <v>9</v>
      </c>
      <c r="H45" s="88">
        <v>5</v>
      </c>
      <c r="I45" s="88">
        <v>30</v>
      </c>
      <c r="J45" s="88">
        <v>32</v>
      </c>
      <c r="K45" s="88">
        <v>32</v>
      </c>
      <c r="L45" s="88">
        <v>35</v>
      </c>
      <c r="M45" s="88">
        <v>21</v>
      </c>
      <c r="N45" s="88">
        <v>23</v>
      </c>
      <c r="O45" s="88">
        <v>38</v>
      </c>
      <c r="P45" s="88">
        <v>36</v>
      </c>
      <c r="Q45" s="88">
        <v>31</v>
      </c>
      <c r="R45" s="88">
        <v>28</v>
      </c>
      <c r="S45" s="146"/>
    </row>
    <row r="46" spans="1:19" ht="15.75" thickBot="1" x14ac:dyDescent="0.3">
      <c r="A46" s="87">
        <v>4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2</v>
      </c>
      <c r="L46" s="88">
        <v>0</v>
      </c>
      <c r="M46" s="88">
        <v>2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116</v>
      </c>
      <c r="B47" s="88">
        <v>133</v>
      </c>
      <c r="C47" s="88">
        <v>52</v>
      </c>
      <c r="D47" s="88">
        <v>50</v>
      </c>
      <c r="E47" s="88">
        <v>21</v>
      </c>
      <c r="F47" s="88">
        <v>28</v>
      </c>
      <c r="G47" s="88">
        <v>5</v>
      </c>
      <c r="H47" s="88">
        <v>2</v>
      </c>
      <c r="I47" s="88">
        <v>4</v>
      </c>
      <c r="J47" s="88">
        <v>9</v>
      </c>
      <c r="K47" s="88">
        <v>13</v>
      </c>
      <c r="L47" s="88">
        <v>17</v>
      </c>
      <c r="M47" s="88">
        <v>5</v>
      </c>
      <c r="N47" s="88">
        <v>4</v>
      </c>
      <c r="O47" s="88">
        <v>7</v>
      </c>
      <c r="P47" s="88">
        <v>15</v>
      </c>
      <c r="Q47" s="88">
        <v>7</v>
      </c>
      <c r="R47" s="88">
        <v>8</v>
      </c>
      <c r="S47" s="146" t="s">
        <v>61</v>
      </c>
    </row>
    <row r="48" spans="1:19" ht="15.75" thickBot="1" x14ac:dyDescent="0.3">
      <c r="A48" s="87">
        <v>5</v>
      </c>
      <c r="B48" s="88">
        <v>7</v>
      </c>
      <c r="C48" s="88">
        <v>4</v>
      </c>
      <c r="D48" s="88">
        <v>2</v>
      </c>
      <c r="E48" s="88">
        <v>0</v>
      </c>
      <c r="F48" s="88">
        <v>3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1</v>
      </c>
      <c r="N48" s="88">
        <v>0</v>
      </c>
      <c r="O48" s="88">
        <v>0</v>
      </c>
      <c r="P48" s="88">
        <v>1</v>
      </c>
      <c r="Q48" s="88">
        <v>0</v>
      </c>
      <c r="R48" s="88">
        <v>1</v>
      </c>
      <c r="S48" s="146"/>
    </row>
    <row r="49" spans="1:19" ht="15.75" thickBot="1" x14ac:dyDescent="0.3">
      <c r="A49" s="87">
        <v>28</v>
      </c>
      <c r="B49" s="88">
        <v>44</v>
      </c>
      <c r="C49" s="88">
        <v>11</v>
      </c>
      <c r="D49" s="88">
        <v>25</v>
      </c>
      <c r="E49" s="88">
        <v>5</v>
      </c>
      <c r="F49" s="88">
        <v>3</v>
      </c>
      <c r="G49" s="88">
        <v>2</v>
      </c>
      <c r="H49" s="88">
        <v>1</v>
      </c>
      <c r="I49" s="88">
        <v>0</v>
      </c>
      <c r="J49" s="88">
        <v>3</v>
      </c>
      <c r="K49" s="88">
        <v>4</v>
      </c>
      <c r="L49" s="88">
        <v>7</v>
      </c>
      <c r="M49" s="88">
        <v>0</v>
      </c>
      <c r="N49" s="88">
        <v>2</v>
      </c>
      <c r="O49" s="88">
        <v>4</v>
      </c>
      <c r="P49" s="88">
        <v>1</v>
      </c>
      <c r="Q49" s="88">
        <v>1</v>
      </c>
      <c r="R49" s="88">
        <v>2</v>
      </c>
      <c r="S49" s="146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2019-11-03T03:27:26Z</dcterms:modified>
</cp:coreProperties>
</file>