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  <sheet name="Лист4" sheetId="4" r:id="rId4"/>
  </sheets>
  <calcPr calcId="124519"/>
</workbook>
</file>

<file path=xl/calcChain.xml><?xml version="1.0" encoding="utf-8"?>
<calcChain xmlns="http://schemas.openxmlformats.org/spreadsheetml/2006/main">
  <c r="D18" i="2"/>
  <c r="K25" i="3"/>
  <c r="Q25" i="2"/>
  <c r="H25"/>
  <c r="N25" i="1"/>
  <c r="E25"/>
  <c r="B25"/>
  <c r="F25" i="3"/>
  <c r="C25"/>
  <c r="U25" i="2"/>
  <c r="O25"/>
  <c r="L25"/>
  <c r="C25"/>
  <c r="U25" i="1"/>
  <c r="R25"/>
  <c r="L25"/>
  <c r="I25"/>
  <c r="F25"/>
  <c r="C25"/>
  <c r="D25" s="1"/>
  <c r="E25" i="3"/>
  <c r="B25"/>
  <c r="D25" s="1"/>
  <c r="T25" i="2"/>
  <c r="V25" s="1"/>
  <c r="N25"/>
  <c r="K25"/>
  <c r="M25" s="1"/>
  <c r="D16"/>
  <c r="D17"/>
  <c r="D6"/>
  <c r="B25"/>
  <c r="K25" i="1"/>
  <c r="M25" s="1"/>
  <c r="H25"/>
  <c r="D7"/>
  <c r="T25"/>
  <c r="V25" s="1"/>
  <c r="Q25"/>
  <c r="S25" s="1"/>
  <c r="D7" i="3"/>
  <c r="D8"/>
  <c r="D9"/>
  <c r="D10"/>
  <c r="V25"/>
  <c r="P25"/>
  <c r="V24"/>
  <c r="M24"/>
  <c r="G24"/>
  <c r="D24"/>
  <c r="V23"/>
  <c r="M23"/>
  <c r="G23"/>
  <c r="D23"/>
  <c r="V22"/>
  <c r="M22"/>
  <c r="G22"/>
  <c r="D22"/>
  <c r="V21"/>
  <c r="M21"/>
  <c r="G21"/>
  <c r="V20"/>
  <c r="M20"/>
  <c r="G20"/>
  <c r="D20"/>
  <c r="V19"/>
  <c r="M19"/>
  <c r="J19"/>
  <c r="G19"/>
  <c r="V18"/>
  <c r="M18"/>
  <c r="G18"/>
  <c r="V17"/>
  <c r="M17"/>
  <c r="G17"/>
  <c r="D17"/>
  <c r="V16"/>
  <c r="D16"/>
  <c r="V15"/>
  <c r="M15"/>
  <c r="G15"/>
  <c r="D15"/>
  <c r="V14"/>
  <c r="M14"/>
  <c r="G14"/>
  <c r="D14"/>
  <c r="V13"/>
  <c r="S13"/>
  <c r="P13"/>
  <c r="M13"/>
  <c r="G13"/>
  <c r="D13"/>
  <c r="V12"/>
  <c r="M12"/>
  <c r="J12"/>
  <c r="G12"/>
  <c r="D12"/>
  <c r="V11"/>
  <c r="M11"/>
  <c r="G11"/>
  <c r="D11"/>
  <c r="V10"/>
  <c r="M10"/>
  <c r="G10"/>
  <c r="V9"/>
  <c r="P9"/>
  <c r="M9"/>
  <c r="J9"/>
  <c r="G9"/>
  <c r="V8"/>
  <c r="M8"/>
  <c r="V7"/>
  <c r="M7"/>
  <c r="G7"/>
  <c r="V6"/>
  <c r="M6"/>
  <c r="J6"/>
  <c r="G6"/>
  <c r="D6"/>
  <c r="M25"/>
  <c r="J25"/>
  <c r="S25"/>
  <c r="G25"/>
  <c r="P25" i="2"/>
  <c r="J25"/>
  <c r="V24"/>
  <c r="P24"/>
  <c r="M24"/>
  <c r="V23"/>
  <c r="P23"/>
  <c r="M23"/>
  <c r="S22"/>
  <c r="P22"/>
  <c r="P21"/>
  <c r="M21"/>
  <c r="V20"/>
  <c r="P20"/>
  <c r="P19"/>
  <c r="M19"/>
  <c r="V17"/>
  <c r="P17"/>
  <c r="V16"/>
  <c r="P16"/>
  <c r="M16"/>
  <c r="P15"/>
  <c r="P14"/>
  <c r="J14"/>
  <c r="V13"/>
  <c r="S13"/>
  <c r="P13"/>
  <c r="M13"/>
  <c r="J12"/>
  <c r="P11"/>
  <c r="P10"/>
  <c r="P9"/>
  <c r="V8"/>
  <c r="P8"/>
  <c r="V7"/>
  <c r="S6"/>
  <c r="P6"/>
  <c r="M6"/>
  <c r="D15" i="1"/>
  <c r="G15"/>
  <c r="J15"/>
  <c r="M15"/>
  <c r="P15"/>
  <c r="S15"/>
  <c r="V15"/>
  <c r="D16"/>
  <c r="G16"/>
  <c r="J16"/>
  <c r="M16"/>
  <c r="P16"/>
  <c r="V16"/>
  <c r="D17"/>
  <c r="G17"/>
  <c r="J17"/>
  <c r="M17"/>
  <c r="P17"/>
  <c r="S17"/>
  <c r="V17"/>
  <c r="D18"/>
  <c r="G18"/>
  <c r="J18"/>
  <c r="M18"/>
  <c r="P18"/>
  <c r="S18"/>
  <c r="V18"/>
  <c r="D19"/>
  <c r="G19"/>
  <c r="J19"/>
  <c r="M19"/>
  <c r="P19"/>
  <c r="V19"/>
  <c r="V24"/>
  <c r="V23"/>
  <c r="V22"/>
  <c r="V21"/>
  <c r="V20"/>
  <c r="V14"/>
  <c r="V13"/>
  <c r="V12"/>
  <c r="V11"/>
  <c r="V10"/>
  <c r="V9"/>
  <c r="V8"/>
  <c r="V7"/>
  <c r="S24"/>
  <c r="S23"/>
  <c r="S22"/>
  <c r="S21"/>
  <c r="S20"/>
  <c r="S12"/>
  <c r="S11"/>
  <c r="S10"/>
  <c r="S9"/>
  <c r="S7"/>
  <c r="S6"/>
  <c r="P24"/>
  <c r="P23"/>
  <c r="P22"/>
  <c r="P21"/>
  <c r="P20"/>
  <c r="P14"/>
  <c r="P13"/>
  <c r="P12"/>
  <c r="P11"/>
  <c r="P10"/>
  <c r="P9"/>
  <c r="P8"/>
  <c r="P7"/>
  <c r="P6"/>
  <c r="M24"/>
  <c r="M23"/>
  <c r="M21"/>
  <c r="M20"/>
  <c r="M14"/>
  <c r="M13"/>
  <c r="M11"/>
  <c r="M10"/>
  <c r="M9"/>
  <c r="M8"/>
  <c r="M7"/>
  <c r="M6"/>
  <c r="J24"/>
  <c r="J23"/>
  <c r="J22"/>
  <c r="J21"/>
  <c r="J20"/>
  <c r="J14"/>
  <c r="J13"/>
  <c r="J12"/>
  <c r="J11"/>
  <c r="J10"/>
  <c r="J9"/>
  <c r="J8"/>
  <c r="J7"/>
  <c r="J6"/>
  <c r="G24"/>
  <c r="G23"/>
  <c r="G22"/>
  <c r="G21"/>
  <c r="G20"/>
  <c r="G14"/>
  <c r="G13"/>
  <c r="G11"/>
  <c r="G10"/>
  <c r="G9"/>
  <c r="G8"/>
  <c r="G6"/>
  <c r="D8"/>
  <c r="D9"/>
  <c r="D10"/>
  <c r="D11"/>
  <c r="D12"/>
  <c r="D13"/>
  <c r="D14"/>
  <c r="D20"/>
  <c r="D21"/>
  <c r="D22"/>
  <c r="D23"/>
  <c r="D24"/>
  <c r="P25"/>
  <c r="J25"/>
  <c r="G25"/>
  <c r="D25" i="2" l="1"/>
</calcChain>
</file>

<file path=xl/sharedStrings.xml><?xml version="1.0" encoding="utf-8"?>
<sst xmlns="http://schemas.openxmlformats.org/spreadsheetml/2006/main" count="108" uniqueCount="46">
  <si>
    <t>регион</t>
  </si>
  <si>
    <t>%</t>
  </si>
  <si>
    <t>выявлено преступлений</t>
  </si>
  <si>
    <t>Ханты-Мансийск</t>
  </si>
  <si>
    <t>Березово</t>
  </si>
  <si>
    <t>Кондинск</t>
  </si>
  <si>
    <t>Н-В район</t>
  </si>
  <si>
    <t>Нефтеюганск</t>
  </si>
  <si>
    <t>Октябрьское</t>
  </si>
  <si>
    <t>Сургут</t>
  </si>
  <si>
    <t>Урай</t>
  </si>
  <si>
    <t>Покачи</t>
  </si>
  <si>
    <t>Нижневартовск</t>
  </si>
  <si>
    <t>Мегион</t>
  </si>
  <si>
    <t>Белоярский</t>
  </si>
  <si>
    <t>Лангепас</t>
  </si>
  <si>
    <t>Радужный</t>
  </si>
  <si>
    <t>Когалым</t>
  </si>
  <si>
    <t>Нягань</t>
  </si>
  <si>
    <t>Пыть-Ях</t>
  </si>
  <si>
    <t>Всего</t>
  </si>
  <si>
    <t>Сург. район</t>
  </si>
  <si>
    <t>выявлено по ст.292 УК РФ</t>
  </si>
  <si>
    <t>выявлено по ст.201 УК РФ</t>
  </si>
  <si>
    <t>выявлено по ст.204 УК РФ</t>
  </si>
  <si>
    <t>прекращено уг. дел</t>
  </si>
  <si>
    <t>приост. уг. дел</t>
  </si>
  <si>
    <t>кол-во уг.дел после соед.</t>
  </si>
  <si>
    <t>глава 30 УК РФ</t>
  </si>
  <si>
    <t>направлено в суд</t>
  </si>
  <si>
    <t>рассмотрено судом</t>
  </si>
  <si>
    <t>выявлено по ст.285 УК</t>
  </si>
  <si>
    <t>выявлено по ст.286 УК</t>
  </si>
  <si>
    <t>выявлено по ст.285.1 УК</t>
  </si>
  <si>
    <t xml:space="preserve">выявлено по ст.159 УК </t>
  </si>
  <si>
    <t>выявлено по ст.160 УК РФ</t>
  </si>
  <si>
    <t>выявлено по  ст.290 УК РФ</t>
  </si>
  <si>
    <t>выявлено по ст.291 УК РФ</t>
  </si>
  <si>
    <t>выявлено  по ст.291.1 УК РФ</t>
  </si>
  <si>
    <t xml:space="preserve"> по ст.228 ч.4 п. "б" УК </t>
  </si>
  <si>
    <t xml:space="preserve">выявлено по ст.174.1 УК </t>
  </si>
  <si>
    <t>выявлено по ст.183 УК РФ</t>
  </si>
  <si>
    <t>Аналитическая таблица по выявленным и расследованным коррупционным преступлениям за 12 мес. 2015 года</t>
  </si>
  <si>
    <t>Аналитическая таблица по выявленным и расследованным коррупционным преступлениям за 12 месяцев 2015 года (лист 2)</t>
  </si>
  <si>
    <t>Аналитическая таблица по выявленным преступлениям коррупционной направленности за 12 месяцев 2015 года (лист 3)</t>
  </si>
  <si>
    <t>Югорск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</si>
</sst>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0.0%"/>
    <numFmt numFmtId="170" formatCode="0.0"/>
  </numFmts>
  <fonts count="6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1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1" fillId="2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0" fontId="1" fillId="0" borderId="1" xfId="1" applyNumberFormat="1" applyFont="1" applyFill="1" applyBorder="1" applyAlignment="1" applyProtection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5"/>
  <sheetViews>
    <sheetView tabSelected="1" workbookViewId="0">
      <selection activeCell="V7" sqref="V7"/>
    </sheetView>
  </sheetViews>
  <sheetFormatPr defaultRowHeight="12.75"/>
  <cols>
    <col min="1" max="1" width="15" style="1" bestFit="1" customWidth="1"/>
    <col min="2" max="3" width="7" style="1" customWidth="1"/>
    <col min="4" max="4" width="7.5703125" style="1" customWidth="1"/>
    <col min="5" max="6" width="7" style="1" customWidth="1"/>
    <col min="7" max="7" width="8.140625" style="1" customWidth="1"/>
    <col min="8" max="9" width="7" style="1" customWidth="1"/>
    <col min="10" max="10" width="7.7109375" style="1" customWidth="1"/>
    <col min="11" max="22" width="7" style="1" customWidth="1"/>
    <col min="23" max="16384" width="9.140625" style="1"/>
  </cols>
  <sheetData>
    <row r="1" spans="1:22" ht="18.75">
      <c r="A1" s="20" t="s">
        <v>42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</row>
    <row r="4" spans="1:22">
      <c r="A4" s="19" t="s">
        <v>0</v>
      </c>
      <c r="B4" s="19" t="s">
        <v>2</v>
      </c>
      <c r="C4" s="19"/>
      <c r="D4" s="19"/>
      <c r="E4" s="19" t="s">
        <v>28</v>
      </c>
      <c r="F4" s="19"/>
      <c r="G4" s="19"/>
      <c r="H4" s="19" t="s">
        <v>27</v>
      </c>
      <c r="I4" s="19"/>
      <c r="J4" s="19"/>
      <c r="K4" s="19" t="s">
        <v>25</v>
      </c>
      <c r="L4" s="19"/>
      <c r="M4" s="19"/>
      <c r="N4" s="19" t="s">
        <v>26</v>
      </c>
      <c r="O4" s="19"/>
      <c r="P4" s="19"/>
      <c r="Q4" s="19" t="s">
        <v>29</v>
      </c>
      <c r="R4" s="19"/>
      <c r="S4" s="19"/>
      <c r="T4" s="19" t="s">
        <v>30</v>
      </c>
      <c r="U4" s="19"/>
      <c r="V4" s="19"/>
    </row>
    <row r="5" spans="1:22">
      <c r="A5" s="19"/>
      <c r="B5" s="2">
        <v>2015</v>
      </c>
      <c r="C5" s="2">
        <v>2014</v>
      </c>
      <c r="D5" s="3" t="s">
        <v>1</v>
      </c>
      <c r="E5" s="3">
        <v>2015</v>
      </c>
      <c r="F5" s="2">
        <v>2014</v>
      </c>
      <c r="G5" s="2" t="s">
        <v>1</v>
      </c>
      <c r="H5" s="2">
        <v>2015</v>
      </c>
      <c r="I5" s="2">
        <v>2014</v>
      </c>
      <c r="J5" s="2" t="s">
        <v>1</v>
      </c>
      <c r="K5" s="2">
        <v>2015</v>
      </c>
      <c r="L5" s="2">
        <v>2014</v>
      </c>
      <c r="M5" s="2" t="s">
        <v>1</v>
      </c>
      <c r="N5" s="2">
        <v>2015</v>
      </c>
      <c r="O5" s="2">
        <v>2014</v>
      </c>
      <c r="P5" s="2" t="s">
        <v>1</v>
      </c>
      <c r="Q5" s="2">
        <v>2015</v>
      </c>
      <c r="R5" s="2">
        <v>2014</v>
      </c>
      <c r="S5" s="2" t="s">
        <v>1</v>
      </c>
      <c r="T5" s="2">
        <v>2015</v>
      </c>
      <c r="U5" s="2">
        <v>2014</v>
      </c>
      <c r="V5" s="2" t="s">
        <v>1</v>
      </c>
    </row>
    <row r="6" spans="1:22">
      <c r="A6" s="6" t="s">
        <v>3</v>
      </c>
      <c r="B6" s="10">
        <v>55</v>
      </c>
      <c r="C6" s="10">
        <v>56</v>
      </c>
      <c r="D6" s="5">
        <v>-0.253</v>
      </c>
      <c r="E6" s="10">
        <v>28</v>
      </c>
      <c r="F6" s="10">
        <v>17</v>
      </c>
      <c r="G6" s="5">
        <f>IF(F6=0,IF(E6=0,1,E6),(E6-F6)/F6)</f>
        <v>0.6470588235294118</v>
      </c>
      <c r="H6" s="10">
        <v>21</v>
      </c>
      <c r="I6" s="17">
        <v>10</v>
      </c>
      <c r="J6" s="5">
        <f>IF(I6=0,IF(H6=0,1,H6),(H6-I6)/I6)</f>
        <v>1.1000000000000001</v>
      </c>
      <c r="K6" s="2">
        <v>2</v>
      </c>
      <c r="L6" s="17">
        <v>1</v>
      </c>
      <c r="M6" s="5">
        <f>IF(L6=0,IF(K6=0,1,K6),(K6-L6)/L6)</f>
        <v>1</v>
      </c>
      <c r="N6" s="2">
        <v>2</v>
      </c>
      <c r="O6" s="17">
        <v>1</v>
      </c>
      <c r="P6" s="5">
        <f>IF(O6=0,IF(N6=0,1,N6),(N6-O6)/O6)</f>
        <v>1</v>
      </c>
      <c r="Q6" s="2">
        <v>13</v>
      </c>
      <c r="R6" s="17">
        <v>6</v>
      </c>
      <c r="S6" s="5">
        <f>IF(R6=0,IF(Q6=0,1,Q6),(Q6-R6)/R6)</f>
        <v>1.1666666666666667</v>
      </c>
      <c r="T6" s="2">
        <v>10</v>
      </c>
      <c r="U6" s="17">
        <v>8</v>
      </c>
      <c r="V6" s="5">
        <v>0.25</v>
      </c>
    </row>
    <row r="7" spans="1:22">
      <c r="A7" s="6" t="s">
        <v>4</v>
      </c>
      <c r="B7" s="10">
        <v>10</v>
      </c>
      <c r="C7" s="10">
        <v>3</v>
      </c>
      <c r="D7" s="5">
        <f t="shared" ref="D7:D14" si="0">IF(C7=0,IF(B7=0,1,B7),(B7-C7)/C7)</f>
        <v>2.3333333333333335</v>
      </c>
      <c r="E7" s="10">
        <v>7</v>
      </c>
      <c r="F7" s="10">
        <v>0</v>
      </c>
      <c r="G7" s="5">
        <v>1</v>
      </c>
      <c r="H7" s="18">
        <v>3</v>
      </c>
      <c r="I7" s="4">
        <v>3</v>
      </c>
      <c r="J7" s="5">
        <f t="shared" ref="J7:J14" si="1">IF(I7=0,IF(H7=0,1,H7),(H7-I7)/I7)</f>
        <v>0</v>
      </c>
      <c r="K7" s="4">
        <v>0</v>
      </c>
      <c r="L7" s="4">
        <v>0</v>
      </c>
      <c r="M7" s="5">
        <f t="shared" ref="M7:M14" si="2">IF(L7=0,IF(K7=0,1,K7),(K7-L7)/L7)</f>
        <v>1</v>
      </c>
      <c r="N7" s="4">
        <v>0</v>
      </c>
      <c r="O7" s="4">
        <v>0</v>
      </c>
      <c r="P7" s="5">
        <f t="shared" ref="P7:P14" si="3">IF(O7=0,IF(N7=0,1,N7),(N7-O7)/O7)</f>
        <v>1</v>
      </c>
      <c r="Q7" s="4">
        <v>2</v>
      </c>
      <c r="R7" s="4">
        <v>2</v>
      </c>
      <c r="S7" s="5">
        <f t="shared" ref="S7:S12" si="4">IF(R7=0,IF(Q7=0,1,Q7),(Q7-R7)/R7)</f>
        <v>0</v>
      </c>
      <c r="T7" s="4">
        <v>1</v>
      </c>
      <c r="U7" s="4">
        <v>2</v>
      </c>
      <c r="V7" s="5">
        <f t="shared" ref="V7:V14" si="5">IF(U7=0,IF(T7=0,1,T7),(T7-U7)/U7)</f>
        <v>-0.5</v>
      </c>
    </row>
    <row r="8" spans="1:22">
      <c r="A8" s="6" t="s">
        <v>5</v>
      </c>
      <c r="B8" s="10">
        <v>5</v>
      </c>
      <c r="C8" s="10">
        <v>5</v>
      </c>
      <c r="D8" s="5">
        <f t="shared" si="0"/>
        <v>0</v>
      </c>
      <c r="E8" s="10">
        <v>1</v>
      </c>
      <c r="F8" s="10">
        <v>2</v>
      </c>
      <c r="G8" s="5">
        <f t="shared" ref="G7:G14" si="6">IF(F8=0,IF(E8=0,1,E8),(E8-F8)/F8)</f>
        <v>-0.5</v>
      </c>
      <c r="H8" s="10">
        <v>5</v>
      </c>
      <c r="I8" s="17">
        <v>4</v>
      </c>
      <c r="J8" s="5">
        <f t="shared" si="1"/>
        <v>0.25</v>
      </c>
      <c r="K8" s="2">
        <v>0</v>
      </c>
      <c r="L8" s="17">
        <v>3</v>
      </c>
      <c r="M8" s="5">
        <f t="shared" si="2"/>
        <v>-1</v>
      </c>
      <c r="N8" s="2">
        <v>0</v>
      </c>
      <c r="O8" s="17">
        <v>1</v>
      </c>
      <c r="P8" s="5">
        <f t="shared" si="3"/>
        <v>-1</v>
      </c>
      <c r="Q8" s="2">
        <v>5</v>
      </c>
      <c r="R8" s="17">
        <v>0</v>
      </c>
      <c r="S8" s="5">
        <v>1</v>
      </c>
      <c r="T8" s="2">
        <v>3</v>
      </c>
      <c r="U8" s="17">
        <v>1</v>
      </c>
      <c r="V8" s="5">
        <f t="shared" si="5"/>
        <v>2</v>
      </c>
    </row>
    <row r="9" spans="1:22" s="16" customFormat="1">
      <c r="A9" s="14" t="s">
        <v>6</v>
      </c>
      <c r="B9" s="10">
        <v>11</v>
      </c>
      <c r="C9" s="10">
        <v>9</v>
      </c>
      <c r="D9" s="5">
        <f t="shared" si="0"/>
        <v>0.22222222222222221</v>
      </c>
      <c r="E9" s="10">
        <v>2</v>
      </c>
      <c r="F9" s="10">
        <v>3</v>
      </c>
      <c r="G9" s="5">
        <f t="shared" si="6"/>
        <v>-0.33333333333333331</v>
      </c>
      <c r="H9" s="10">
        <v>4</v>
      </c>
      <c r="I9" s="15">
        <v>8</v>
      </c>
      <c r="J9" s="5">
        <f t="shared" si="1"/>
        <v>-0.5</v>
      </c>
      <c r="K9" s="15">
        <v>0</v>
      </c>
      <c r="L9" s="15">
        <v>0</v>
      </c>
      <c r="M9" s="5">
        <f t="shared" si="2"/>
        <v>1</v>
      </c>
      <c r="N9" s="15">
        <v>0</v>
      </c>
      <c r="O9" s="15">
        <v>0</v>
      </c>
      <c r="P9" s="5">
        <f t="shared" si="3"/>
        <v>1</v>
      </c>
      <c r="Q9" s="15">
        <v>6</v>
      </c>
      <c r="R9" s="15">
        <v>7</v>
      </c>
      <c r="S9" s="5">
        <f t="shared" si="4"/>
        <v>-0.14285714285714285</v>
      </c>
      <c r="T9" s="15">
        <v>4</v>
      </c>
      <c r="U9" s="15">
        <v>8</v>
      </c>
      <c r="V9" s="5">
        <f t="shared" si="5"/>
        <v>-0.5</v>
      </c>
    </row>
    <row r="10" spans="1:22">
      <c r="A10" s="6" t="s">
        <v>7</v>
      </c>
      <c r="B10" s="10">
        <v>17</v>
      </c>
      <c r="C10" s="10">
        <v>16</v>
      </c>
      <c r="D10" s="5">
        <f t="shared" si="0"/>
        <v>6.25E-2</v>
      </c>
      <c r="E10" s="10">
        <v>11</v>
      </c>
      <c r="F10" s="10">
        <v>1</v>
      </c>
      <c r="G10" s="5">
        <f t="shared" si="6"/>
        <v>10</v>
      </c>
      <c r="H10" s="10">
        <v>9</v>
      </c>
      <c r="I10" s="17">
        <v>7</v>
      </c>
      <c r="J10" s="5">
        <f t="shared" si="1"/>
        <v>0.2857142857142857</v>
      </c>
      <c r="K10" s="2">
        <v>2</v>
      </c>
      <c r="L10" s="17">
        <v>1</v>
      </c>
      <c r="M10" s="5">
        <f t="shared" si="2"/>
        <v>1</v>
      </c>
      <c r="N10" s="2">
        <v>2</v>
      </c>
      <c r="O10" s="17">
        <v>0</v>
      </c>
      <c r="P10" s="5">
        <f t="shared" si="3"/>
        <v>2</v>
      </c>
      <c r="Q10" s="2">
        <v>4</v>
      </c>
      <c r="R10" s="17">
        <v>3</v>
      </c>
      <c r="S10" s="5">
        <f t="shared" si="4"/>
        <v>0.33333333333333331</v>
      </c>
      <c r="T10" s="2">
        <v>6</v>
      </c>
      <c r="U10" s="17">
        <v>8</v>
      </c>
      <c r="V10" s="5">
        <f t="shared" si="5"/>
        <v>-0.25</v>
      </c>
    </row>
    <row r="11" spans="1:22">
      <c r="A11" s="6" t="s">
        <v>8</v>
      </c>
      <c r="B11" s="10">
        <v>12</v>
      </c>
      <c r="C11" s="10">
        <v>15</v>
      </c>
      <c r="D11" s="5">
        <f t="shared" si="0"/>
        <v>-0.2</v>
      </c>
      <c r="E11" s="10">
        <v>1</v>
      </c>
      <c r="F11" s="10">
        <v>1</v>
      </c>
      <c r="G11" s="5">
        <f t="shared" si="6"/>
        <v>0</v>
      </c>
      <c r="H11" s="10">
        <v>6</v>
      </c>
      <c r="I11" s="17">
        <v>5</v>
      </c>
      <c r="J11" s="5">
        <f t="shared" si="1"/>
        <v>0.2</v>
      </c>
      <c r="K11" s="2">
        <v>1</v>
      </c>
      <c r="L11" s="17">
        <v>1</v>
      </c>
      <c r="M11" s="5">
        <f t="shared" si="2"/>
        <v>0</v>
      </c>
      <c r="N11" s="2">
        <v>1</v>
      </c>
      <c r="O11" s="17">
        <v>0</v>
      </c>
      <c r="P11" s="5">
        <f t="shared" si="3"/>
        <v>1</v>
      </c>
      <c r="Q11" s="2">
        <v>3</v>
      </c>
      <c r="R11" s="17">
        <v>4</v>
      </c>
      <c r="S11" s="5">
        <f t="shared" si="4"/>
        <v>-0.25</v>
      </c>
      <c r="T11" s="2">
        <v>6</v>
      </c>
      <c r="U11" s="17">
        <v>5</v>
      </c>
      <c r="V11" s="5">
        <f t="shared" si="5"/>
        <v>0.2</v>
      </c>
    </row>
    <row r="12" spans="1:22">
      <c r="A12" s="6" t="s">
        <v>45</v>
      </c>
      <c r="B12" s="10">
        <v>15</v>
      </c>
      <c r="C12" s="10">
        <v>5</v>
      </c>
      <c r="D12" s="5">
        <f t="shared" si="0"/>
        <v>2</v>
      </c>
      <c r="E12" s="10">
        <v>7</v>
      </c>
      <c r="F12" s="10">
        <v>0</v>
      </c>
      <c r="G12" s="5">
        <v>1</v>
      </c>
      <c r="H12" s="10">
        <v>8</v>
      </c>
      <c r="I12" s="17">
        <v>2</v>
      </c>
      <c r="J12" s="5">
        <f t="shared" si="1"/>
        <v>3</v>
      </c>
      <c r="K12" s="2">
        <v>1</v>
      </c>
      <c r="L12" s="17">
        <v>0</v>
      </c>
      <c r="M12" s="5">
        <v>1</v>
      </c>
      <c r="N12" s="2">
        <v>0</v>
      </c>
      <c r="O12" s="17">
        <v>0</v>
      </c>
      <c r="P12" s="5">
        <f t="shared" si="3"/>
        <v>1</v>
      </c>
      <c r="Q12" s="2">
        <v>7</v>
      </c>
      <c r="R12" s="17">
        <v>1</v>
      </c>
      <c r="S12" s="5">
        <f t="shared" si="4"/>
        <v>6</v>
      </c>
      <c r="T12" s="2">
        <v>4</v>
      </c>
      <c r="U12" s="17">
        <v>3</v>
      </c>
      <c r="V12" s="5">
        <f t="shared" si="5"/>
        <v>0.33333333333333331</v>
      </c>
    </row>
    <row r="13" spans="1:22">
      <c r="A13" s="6" t="s">
        <v>9</v>
      </c>
      <c r="B13" s="10">
        <v>98</v>
      </c>
      <c r="C13" s="10">
        <v>96</v>
      </c>
      <c r="D13" s="5">
        <f t="shared" si="0"/>
        <v>2.0833333333333332E-2</v>
      </c>
      <c r="E13" s="10">
        <v>28</v>
      </c>
      <c r="F13" s="10">
        <v>53</v>
      </c>
      <c r="G13" s="5">
        <f t="shared" si="6"/>
        <v>-0.47169811320754718</v>
      </c>
      <c r="H13" s="10">
        <v>32</v>
      </c>
      <c r="I13" s="17">
        <v>24</v>
      </c>
      <c r="J13" s="5">
        <f t="shared" si="1"/>
        <v>0.33333333333333331</v>
      </c>
      <c r="K13" s="2">
        <v>0</v>
      </c>
      <c r="L13" s="17">
        <v>0</v>
      </c>
      <c r="M13" s="5">
        <f t="shared" si="2"/>
        <v>1</v>
      </c>
      <c r="N13" s="2">
        <v>1</v>
      </c>
      <c r="O13" s="17">
        <v>1</v>
      </c>
      <c r="P13" s="5">
        <f t="shared" si="3"/>
        <v>0</v>
      </c>
      <c r="Q13" s="2">
        <v>28</v>
      </c>
      <c r="R13" s="17">
        <v>20</v>
      </c>
      <c r="S13" s="5">
        <v>1</v>
      </c>
      <c r="T13" s="2">
        <v>20</v>
      </c>
      <c r="U13" s="17">
        <v>25</v>
      </c>
      <c r="V13" s="5">
        <f t="shared" si="5"/>
        <v>-0.2</v>
      </c>
    </row>
    <row r="14" spans="1:22">
      <c r="A14" s="6" t="s">
        <v>10</v>
      </c>
      <c r="B14" s="10">
        <v>11</v>
      </c>
      <c r="C14" s="10">
        <v>6</v>
      </c>
      <c r="D14" s="5">
        <f t="shared" si="0"/>
        <v>0.83333333333333337</v>
      </c>
      <c r="E14" s="10">
        <v>6</v>
      </c>
      <c r="F14" s="10">
        <v>4</v>
      </c>
      <c r="G14" s="5">
        <f t="shared" si="6"/>
        <v>0.5</v>
      </c>
      <c r="H14" s="10">
        <v>7</v>
      </c>
      <c r="I14" s="17">
        <v>6</v>
      </c>
      <c r="J14" s="5">
        <f t="shared" si="1"/>
        <v>0.16666666666666666</v>
      </c>
      <c r="K14" s="2">
        <v>0</v>
      </c>
      <c r="L14" s="17">
        <v>1</v>
      </c>
      <c r="M14" s="5">
        <f t="shared" si="2"/>
        <v>-1</v>
      </c>
      <c r="N14" s="2">
        <v>0</v>
      </c>
      <c r="O14" s="17">
        <v>0</v>
      </c>
      <c r="P14" s="5">
        <f t="shared" si="3"/>
        <v>1</v>
      </c>
      <c r="Q14" s="2">
        <v>7</v>
      </c>
      <c r="R14" s="17">
        <v>7</v>
      </c>
      <c r="S14" s="5">
        <v>1</v>
      </c>
      <c r="T14" s="2">
        <v>8</v>
      </c>
      <c r="U14" s="17">
        <v>6</v>
      </c>
      <c r="V14" s="5">
        <f t="shared" si="5"/>
        <v>0.33333333333333331</v>
      </c>
    </row>
    <row r="15" spans="1:22" s="12" customFormat="1">
      <c r="A15" s="9" t="s">
        <v>11</v>
      </c>
      <c r="B15" s="10">
        <v>8</v>
      </c>
      <c r="C15" s="10">
        <v>12</v>
      </c>
      <c r="D15" s="13">
        <f>IF(C15=0,IF(B15=0,1,B15),(B15-C15)/C15)</f>
        <v>-0.33333333333333331</v>
      </c>
      <c r="E15" s="10">
        <v>1</v>
      </c>
      <c r="F15" s="10">
        <v>2</v>
      </c>
      <c r="G15" s="13">
        <f>IF(F15=0,IF(E15=0,1,E15),(E15-F15)/F15)</f>
        <v>-0.5</v>
      </c>
      <c r="H15" s="10">
        <v>5</v>
      </c>
      <c r="I15" s="10">
        <v>7</v>
      </c>
      <c r="J15" s="13">
        <f>IF(I15=0,IF(H15=0,1,H15),(H15-I15)/I15)</f>
        <v>-0.2857142857142857</v>
      </c>
      <c r="K15" s="10">
        <v>0</v>
      </c>
      <c r="L15" s="10">
        <v>0</v>
      </c>
      <c r="M15" s="13">
        <f>IF(L15=0,IF(K15=0,1,K15),(K15-L15)/L15)</f>
        <v>1</v>
      </c>
      <c r="N15" s="10">
        <v>1</v>
      </c>
      <c r="O15" s="10">
        <v>0</v>
      </c>
      <c r="P15" s="13">
        <f>IF(O15=0,IF(N15=0,1,N15),(N15-O15)/O15)</f>
        <v>1</v>
      </c>
      <c r="Q15" s="10">
        <v>5</v>
      </c>
      <c r="R15" s="10">
        <v>3</v>
      </c>
      <c r="S15" s="13">
        <f>IF(R15=0,IF(Q15=0,1,Q15),(Q15-R15)/R15)</f>
        <v>0.66666666666666663</v>
      </c>
      <c r="T15" s="10">
        <v>4</v>
      </c>
      <c r="U15" s="10">
        <v>4</v>
      </c>
      <c r="V15" s="13">
        <f>IF(U15=0,IF(T15=0,1,T15),(T15-U15)/U15)</f>
        <v>0</v>
      </c>
    </row>
    <row r="16" spans="1:22" s="16" customFormat="1">
      <c r="A16" s="14" t="s">
        <v>12</v>
      </c>
      <c r="B16" s="10">
        <v>44</v>
      </c>
      <c r="C16" s="10">
        <v>42</v>
      </c>
      <c r="D16" s="5">
        <f>IF(C16=0,IF(B16=0,1,B16),(B16-C16)/C16)</f>
        <v>4.7619047619047616E-2</v>
      </c>
      <c r="E16" s="10">
        <v>21</v>
      </c>
      <c r="F16" s="10">
        <v>12</v>
      </c>
      <c r="G16" s="5">
        <f>IF(F16=0,IF(E16=0,1,E16),(E16-F16)/F16)</f>
        <v>0.75</v>
      </c>
      <c r="H16" s="10">
        <v>25</v>
      </c>
      <c r="I16" s="15">
        <v>17</v>
      </c>
      <c r="J16" s="5">
        <f>IF(I16=0,IF(H16=0,1,H16),(H16-I16)/I16)</f>
        <v>0.47058823529411764</v>
      </c>
      <c r="K16" s="15">
        <v>1</v>
      </c>
      <c r="L16" s="15">
        <v>3</v>
      </c>
      <c r="M16" s="5">
        <f>IF(L16=0,IF(K16=0,1,K16),(K16-L16)/L16)</f>
        <v>-0.66666666666666663</v>
      </c>
      <c r="N16" s="15">
        <v>2</v>
      </c>
      <c r="O16" s="15">
        <v>1</v>
      </c>
      <c r="P16" s="5">
        <f>IF(O16=0,IF(N16=0,1,N16),(N16-O16)/O16)</f>
        <v>1</v>
      </c>
      <c r="Q16" s="15">
        <v>19</v>
      </c>
      <c r="R16" s="15">
        <v>14</v>
      </c>
      <c r="S16" s="5">
        <v>-1</v>
      </c>
      <c r="T16" s="15">
        <v>20</v>
      </c>
      <c r="U16" s="15">
        <v>17</v>
      </c>
      <c r="V16" s="5">
        <f>IF(U16=0,IF(T16=0,1,T16),(T16-U16)/U16)</f>
        <v>0.17647058823529413</v>
      </c>
    </row>
    <row r="17" spans="1:22" s="16" customFormat="1">
      <c r="A17" s="14" t="s">
        <v>13</v>
      </c>
      <c r="B17" s="10">
        <v>19</v>
      </c>
      <c r="C17" s="10">
        <v>18</v>
      </c>
      <c r="D17" s="5">
        <f>IF(C17=0,IF(B17=0,1,B17),(B17-C17)/C17)</f>
        <v>5.5555555555555552E-2</v>
      </c>
      <c r="E17" s="10">
        <v>4</v>
      </c>
      <c r="F17" s="10">
        <v>9</v>
      </c>
      <c r="G17" s="5">
        <f>IF(F17=0,IF(E17=0,1,E17),(E17-F17)/F17)</f>
        <v>-0.55555555555555558</v>
      </c>
      <c r="H17" s="10">
        <v>6</v>
      </c>
      <c r="I17" s="15">
        <v>5</v>
      </c>
      <c r="J17" s="5">
        <f>IF(I17=0,IF(H17=0,1,H17),(H17-I17)/I17)</f>
        <v>0.2</v>
      </c>
      <c r="K17" s="15">
        <v>0</v>
      </c>
      <c r="L17" s="15">
        <v>2</v>
      </c>
      <c r="M17" s="5">
        <f>IF(L17=0,IF(K17=0,1,K17),(K17-L17)/L17)</f>
        <v>-1</v>
      </c>
      <c r="N17" s="15">
        <v>0</v>
      </c>
      <c r="O17" s="15">
        <v>0</v>
      </c>
      <c r="P17" s="5">
        <f>IF(O17=0,IF(N17=0,1,N17),(N17-O17)/O17)</f>
        <v>1</v>
      </c>
      <c r="Q17" s="15">
        <v>5</v>
      </c>
      <c r="R17" s="15">
        <v>5</v>
      </c>
      <c r="S17" s="5">
        <f>IF(R17=0,IF(Q17=0,1,Q17),(Q17-R17)/R17)</f>
        <v>0</v>
      </c>
      <c r="T17" s="15">
        <v>6</v>
      </c>
      <c r="U17" s="15">
        <v>5</v>
      </c>
      <c r="V17" s="5">
        <f>IF(U17=0,IF(T17=0,1,T17),(T17-U17)/U17)</f>
        <v>0.2</v>
      </c>
    </row>
    <row r="18" spans="1:22">
      <c r="A18" s="6" t="s">
        <v>14</v>
      </c>
      <c r="B18" s="10">
        <v>3</v>
      </c>
      <c r="C18" s="10">
        <v>2</v>
      </c>
      <c r="D18" s="5">
        <f>IF(C18=0,IF(B18=0,1,B18),(B18-C18)/C18)</f>
        <v>0.5</v>
      </c>
      <c r="E18" s="10">
        <v>2</v>
      </c>
      <c r="F18" s="10">
        <v>2</v>
      </c>
      <c r="G18" s="5">
        <f>IF(F18=0,IF(E18=0,1,E18),(E18-F18)/F18)</f>
        <v>0</v>
      </c>
      <c r="H18" s="10">
        <v>3</v>
      </c>
      <c r="I18" s="17">
        <v>1</v>
      </c>
      <c r="J18" s="5">
        <f>IF(I18=0,IF(H18=0,1,H18),(H18-I18)/I18)</f>
        <v>2</v>
      </c>
      <c r="K18" s="2">
        <v>0</v>
      </c>
      <c r="L18" s="17">
        <v>0</v>
      </c>
      <c r="M18" s="5">
        <f>IF(L18=0,IF(K18=0,1,K18),(K18-L18)/L18)</f>
        <v>1</v>
      </c>
      <c r="N18" s="2">
        <v>0</v>
      </c>
      <c r="O18" s="17">
        <v>0</v>
      </c>
      <c r="P18" s="5">
        <f>IF(O18=0,IF(N18=0,1,N18),(N18-O18)/O18)</f>
        <v>1</v>
      </c>
      <c r="Q18" s="2">
        <v>3</v>
      </c>
      <c r="R18" s="17">
        <v>1</v>
      </c>
      <c r="S18" s="5">
        <f>IF(R18=0,IF(Q18=0,1,Q18),(Q18-R18)/R18)</f>
        <v>2</v>
      </c>
      <c r="T18" s="2">
        <v>3</v>
      </c>
      <c r="U18" s="17">
        <v>2</v>
      </c>
      <c r="V18" s="5">
        <f>IF(U18=0,IF(T18=0,1,T18),(T18-U18)/U18)</f>
        <v>0.5</v>
      </c>
    </row>
    <row r="19" spans="1:22">
      <c r="A19" s="6" t="s">
        <v>15</v>
      </c>
      <c r="B19" s="10">
        <v>13</v>
      </c>
      <c r="C19" s="10">
        <v>14</v>
      </c>
      <c r="D19" s="5">
        <f>IF(C19=0,IF(B19=0,1,B19),(B19-C19)/C19)</f>
        <v>-7.1428571428571425E-2</v>
      </c>
      <c r="E19" s="10">
        <v>2</v>
      </c>
      <c r="F19" s="10">
        <v>6</v>
      </c>
      <c r="G19" s="5">
        <f>IF(F19=0,IF(E19=0,1,E19),(E19-F19)/F19)</f>
        <v>-0.66666666666666663</v>
      </c>
      <c r="H19" s="10">
        <v>7</v>
      </c>
      <c r="I19" s="17">
        <v>7</v>
      </c>
      <c r="J19" s="5">
        <f>IF(I19=0,IF(H19=0,1,H19),(H19-I19)/I19)</f>
        <v>0</v>
      </c>
      <c r="K19" s="2">
        <v>1</v>
      </c>
      <c r="L19" s="17">
        <v>0</v>
      </c>
      <c r="M19" s="5">
        <f>IF(L19=0,IF(K19=0,1,K19),(K19-L19)/L19)</f>
        <v>1</v>
      </c>
      <c r="N19" s="2">
        <v>1</v>
      </c>
      <c r="O19" s="17">
        <v>1</v>
      </c>
      <c r="P19" s="5">
        <f>IF(O19=0,IF(N19=0,1,N19),(N19-O19)/O19)</f>
        <v>0</v>
      </c>
      <c r="Q19" s="2">
        <v>5</v>
      </c>
      <c r="R19" s="17">
        <v>5</v>
      </c>
      <c r="S19" s="5">
        <v>0</v>
      </c>
      <c r="T19" s="2">
        <v>4</v>
      </c>
      <c r="U19" s="17">
        <v>5</v>
      </c>
      <c r="V19" s="5">
        <f>IF(U19=0,IF(T19=0,1,T19),(T19-U19)/U19)</f>
        <v>-0.2</v>
      </c>
    </row>
    <row r="20" spans="1:22" s="16" customFormat="1">
      <c r="A20" s="14" t="s">
        <v>16</v>
      </c>
      <c r="B20" s="10">
        <v>9</v>
      </c>
      <c r="C20" s="10">
        <v>8</v>
      </c>
      <c r="D20" s="5">
        <f t="shared" ref="D20:D25" si="7">IF(C20=0,IF(B20=0,1,B20),(B20-C20)/C20)</f>
        <v>0.125</v>
      </c>
      <c r="E20" s="10">
        <v>3</v>
      </c>
      <c r="F20" s="10">
        <v>2</v>
      </c>
      <c r="G20" s="5">
        <f t="shared" ref="G20:G25" si="8">IF(F20=0,IF(E20=0,1,E20),(E20-F20)/F20)</f>
        <v>0.5</v>
      </c>
      <c r="H20" s="10">
        <v>5</v>
      </c>
      <c r="I20" s="15">
        <v>4</v>
      </c>
      <c r="J20" s="5">
        <f t="shared" ref="J20:J25" si="9">IF(I20=0,IF(H20=0,1,H20),(H20-I20)/I20)</f>
        <v>0.25</v>
      </c>
      <c r="K20" s="15">
        <v>0</v>
      </c>
      <c r="L20" s="15">
        <v>1</v>
      </c>
      <c r="M20" s="5">
        <f t="shared" ref="M20:M25" si="10">IF(L20=0,IF(K20=0,1,K20),(K20-L20)/L20)</f>
        <v>-1</v>
      </c>
      <c r="N20" s="15">
        <v>1</v>
      </c>
      <c r="O20" s="15">
        <v>0</v>
      </c>
      <c r="P20" s="5">
        <f t="shared" ref="P20:P25" si="11">IF(O20=0,IF(N20=0,1,N20),(N20-O20)/O20)</f>
        <v>1</v>
      </c>
      <c r="Q20" s="15">
        <v>4</v>
      </c>
      <c r="R20" s="15">
        <v>5</v>
      </c>
      <c r="S20" s="5">
        <f t="shared" ref="S20:S25" si="12">IF(R20=0,IF(Q20=0,1,Q20),(Q20-R20)/R20)</f>
        <v>-0.2</v>
      </c>
      <c r="T20" s="15">
        <v>4</v>
      </c>
      <c r="U20" s="15">
        <v>4</v>
      </c>
      <c r="V20" s="5">
        <f t="shared" ref="V20:V25" si="13">IF(U20=0,IF(T20=0,1,T20),(T20-U20)/U20)</f>
        <v>0</v>
      </c>
    </row>
    <row r="21" spans="1:22" s="12" customFormat="1">
      <c r="A21" s="9" t="s">
        <v>17</v>
      </c>
      <c r="B21" s="10">
        <v>11</v>
      </c>
      <c r="C21" s="10">
        <v>9</v>
      </c>
      <c r="D21" s="11">
        <f t="shared" si="7"/>
        <v>0.22222222222222221</v>
      </c>
      <c r="E21" s="10">
        <v>2</v>
      </c>
      <c r="F21" s="10">
        <v>5</v>
      </c>
      <c r="G21" s="11">
        <f t="shared" si="8"/>
        <v>-0.6</v>
      </c>
      <c r="H21" s="10">
        <v>7</v>
      </c>
      <c r="I21" s="10">
        <v>6</v>
      </c>
      <c r="J21" s="11">
        <f t="shared" si="9"/>
        <v>0.16666666666666666</v>
      </c>
      <c r="K21" s="10">
        <v>0</v>
      </c>
      <c r="L21" s="10">
        <v>0</v>
      </c>
      <c r="M21" s="11">
        <f t="shared" si="10"/>
        <v>1</v>
      </c>
      <c r="N21" s="10">
        <v>0</v>
      </c>
      <c r="O21" s="10">
        <v>0</v>
      </c>
      <c r="P21" s="11">
        <f t="shared" si="11"/>
        <v>1</v>
      </c>
      <c r="Q21" s="10">
        <v>8</v>
      </c>
      <c r="R21" s="10">
        <v>6</v>
      </c>
      <c r="S21" s="11">
        <f t="shared" si="12"/>
        <v>0.33333333333333331</v>
      </c>
      <c r="T21" s="10">
        <v>6</v>
      </c>
      <c r="U21" s="10">
        <v>3</v>
      </c>
      <c r="V21" s="11">
        <f t="shared" si="13"/>
        <v>1</v>
      </c>
    </row>
    <row r="22" spans="1:22" s="12" customFormat="1">
      <c r="A22" s="9" t="s">
        <v>18</v>
      </c>
      <c r="B22" s="10">
        <v>20</v>
      </c>
      <c r="C22" s="10">
        <v>19</v>
      </c>
      <c r="D22" s="13">
        <f t="shared" si="7"/>
        <v>5.2631578947368418E-2</v>
      </c>
      <c r="E22" s="10">
        <v>10</v>
      </c>
      <c r="F22" s="10">
        <v>2</v>
      </c>
      <c r="G22" s="13">
        <f t="shared" si="8"/>
        <v>4</v>
      </c>
      <c r="H22" s="10">
        <v>10</v>
      </c>
      <c r="I22" s="10">
        <v>6</v>
      </c>
      <c r="J22" s="13">
        <f t="shared" si="9"/>
        <v>0.66666666666666663</v>
      </c>
      <c r="K22" s="10">
        <v>1</v>
      </c>
      <c r="L22" s="10">
        <v>0</v>
      </c>
      <c r="M22" s="13">
        <v>-1</v>
      </c>
      <c r="N22" s="10">
        <v>0</v>
      </c>
      <c r="O22" s="10">
        <v>1</v>
      </c>
      <c r="P22" s="13">
        <f t="shared" si="11"/>
        <v>-1</v>
      </c>
      <c r="Q22" s="10">
        <v>10</v>
      </c>
      <c r="R22" s="10">
        <v>6</v>
      </c>
      <c r="S22" s="13">
        <f t="shared" si="12"/>
        <v>0.66666666666666663</v>
      </c>
      <c r="T22" s="10">
        <v>6</v>
      </c>
      <c r="U22" s="10">
        <v>9</v>
      </c>
      <c r="V22" s="13">
        <f t="shared" si="13"/>
        <v>-0.33333333333333331</v>
      </c>
    </row>
    <row r="23" spans="1:22">
      <c r="A23" s="6" t="s">
        <v>19</v>
      </c>
      <c r="B23" s="10">
        <v>26</v>
      </c>
      <c r="C23" s="10">
        <v>31</v>
      </c>
      <c r="D23" s="5">
        <f t="shared" si="7"/>
        <v>-0.16129032258064516</v>
      </c>
      <c r="E23" s="10">
        <v>16</v>
      </c>
      <c r="F23" s="10">
        <v>22</v>
      </c>
      <c r="G23" s="5">
        <f t="shared" si="8"/>
        <v>-0.27272727272727271</v>
      </c>
      <c r="H23" s="10">
        <v>10</v>
      </c>
      <c r="I23" s="17">
        <v>14</v>
      </c>
      <c r="J23" s="5">
        <f t="shared" si="9"/>
        <v>-0.2857142857142857</v>
      </c>
      <c r="K23" s="2">
        <v>0</v>
      </c>
      <c r="L23" s="17">
        <v>0</v>
      </c>
      <c r="M23" s="5">
        <f t="shared" si="10"/>
        <v>1</v>
      </c>
      <c r="N23" s="2">
        <v>1</v>
      </c>
      <c r="O23" s="17">
        <v>0</v>
      </c>
      <c r="P23" s="5">
        <f t="shared" si="11"/>
        <v>1</v>
      </c>
      <c r="Q23" s="2">
        <v>6</v>
      </c>
      <c r="R23" s="17">
        <v>13</v>
      </c>
      <c r="S23" s="5">
        <f t="shared" si="12"/>
        <v>-0.53846153846153844</v>
      </c>
      <c r="T23" s="2">
        <v>6</v>
      </c>
      <c r="U23" s="17">
        <v>13</v>
      </c>
      <c r="V23" s="5">
        <f t="shared" si="13"/>
        <v>-0.53846153846153844</v>
      </c>
    </row>
    <row r="24" spans="1:22">
      <c r="A24" s="6" t="s">
        <v>21</v>
      </c>
      <c r="B24" s="10">
        <v>42</v>
      </c>
      <c r="C24" s="10">
        <v>36</v>
      </c>
      <c r="D24" s="5">
        <f t="shared" si="7"/>
        <v>0.16666666666666666</v>
      </c>
      <c r="E24" s="10">
        <v>12</v>
      </c>
      <c r="F24" s="10">
        <v>8</v>
      </c>
      <c r="G24" s="5">
        <f t="shared" si="8"/>
        <v>0.5</v>
      </c>
      <c r="H24" s="10">
        <v>14</v>
      </c>
      <c r="I24" s="17">
        <v>14</v>
      </c>
      <c r="J24" s="5">
        <f t="shared" si="9"/>
        <v>0</v>
      </c>
      <c r="K24" s="2">
        <v>0</v>
      </c>
      <c r="L24" s="17">
        <v>0</v>
      </c>
      <c r="M24" s="5">
        <f t="shared" si="10"/>
        <v>1</v>
      </c>
      <c r="N24" s="2">
        <v>0</v>
      </c>
      <c r="O24" s="17">
        <v>0</v>
      </c>
      <c r="P24" s="5">
        <f t="shared" si="11"/>
        <v>1</v>
      </c>
      <c r="Q24" s="2">
        <v>12</v>
      </c>
      <c r="R24" s="17">
        <v>13</v>
      </c>
      <c r="S24" s="5">
        <f t="shared" si="12"/>
        <v>-7.6923076923076927E-2</v>
      </c>
      <c r="T24" s="2">
        <v>12</v>
      </c>
      <c r="U24" s="17">
        <v>11</v>
      </c>
      <c r="V24" s="5">
        <f t="shared" si="13"/>
        <v>9.0909090909090912E-2</v>
      </c>
    </row>
    <row r="25" spans="1:22">
      <c r="A25" s="2" t="s">
        <v>20</v>
      </c>
      <c r="B25" s="10">
        <f>SUM(B6:B24)</f>
        <v>429</v>
      </c>
      <c r="C25" s="10">
        <f>SUM(C6:C24)</f>
        <v>402</v>
      </c>
      <c r="D25" s="5">
        <f t="shared" si="7"/>
        <v>6.7164179104477612E-2</v>
      </c>
      <c r="E25" s="10">
        <f>SUM(E6:E24)</f>
        <v>164</v>
      </c>
      <c r="F25" s="10">
        <f>SUM(F6:F24)</f>
        <v>151</v>
      </c>
      <c r="G25" s="5">
        <f t="shared" si="8"/>
        <v>8.6092715231788075E-2</v>
      </c>
      <c r="H25" s="10">
        <f>SUM(H6:H24)</f>
        <v>187</v>
      </c>
      <c r="I25" s="17">
        <f>SUM(I6:I24)</f>
        <v>150</v>
      </c>
      <c r="J25" s="5">
        <f t="shared" si="9"/>
        <v>0.24666666666666667</v>
      </c>
      <c r="K25" s="2">
        <f>SUM(K6:K24)</f>
        <v>9</v>
      </c>
      <c r="L25" s="17">
        <f>SUM(L6:L24)</f>
        <v>13</v>
      </c>
      <c r="M25" s="5">
        <f t="shared" si="10"/>
        <v>-0.30769230769230771</v>
      </c>
      <c r="N25" s="2">
        <f>SUM(N6:N24)</f>
        <v>12</v>
      </c>
      <c r="O25" s="17">
        <v>6</v>
      </c>
      <c r="P25" s="5">
        <f t="shared" si="11"/>
        <v>1</v>
      </c>
      <c r="Q25" s="2">
        <f>SUM(Q6:Q24)</f>
        <v>152</v>
      </c>
      <c r="R25" s="17">
        <f>SUM(R6:R24)</f>
        <v>121</v>
      </c>
      <c r="S25" s="5">
        <f t="shared" si="12"/>
        <v>0.256198347107438</v>
      </c>
      <c r="T25" s="2">
        <f>SUM(T6:T24)</f>
        <v>133</v>
      </c>
      <c r="U25" s="17">
        <f>SUM(U6:U24)</f>
        <v>139</v>
      </c>
      <c r="V25" s="5">
        <f t="shared" si="13"/>
        <v>-4.3165467625899283E-2</v>
      </c>
    </row>
  </sheetData>
  <mergeCells count="9">
    <mergeCell ref="Q4:S4"/>
    <mergeCell ref="T4:V4"/>
    <mergeCell ref="A1:V1"/>
    <mergeCell ref="B4:D4"/>
    <mergeCell ref="A4:A5"/>
    <mergeCell ref="E4:G4"/>
    <mergeCell ref="H4:J4"/>
    <mergeCell ref="K4:M4"/>
    <mergeCell ref="N4:P4"/>
  </mergeCells>
  <pageMargins left="0.27559055118110237" right="0.27559055118110237" top="0.74803149606299213" bottom="0.74803149606299213" header="0.31496062992125984" footer="0.31496062992125984"/>
  <pageSetup paperSize="9" scale="86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5"/>
  <sheetViews>
    <sheetView zoomScale="86" zoomScaleNormal="86" workbookViewId="0">
      <selection activeCell="U25" sqref="U25"/>
    </sheetView>
  </sheetViews>
  <sheetFormatPr defaultRowHeight="15"/>
  <cols>
    <col min="1" max="1" width="14.5703125" bestFit="1" customWidth="1"/>
    <col min="2" max="3" width="6.7109375" customWidth="1"/>
    <col min="4" max="4" width="11.28515625" bestFit="1" customWidth="1"/>
    <col min="5" max="6" width="8.140625" customWidth="1"/>
    <col min="7" max="7" width="8" bestFit="1" customWidth="1"/>
    <col min="8" max="9" width="7.5703125" customWidth="1"/>
    <col min="10" max="10" width="8" customWidth="1"/>
    <col min="11" max="12" width="7.85546875" customWidth="1"/>
    <col min="13" max="13" width="8.42578125" customWidth="1"/>
    <col min="14" max="15" width="7.5703125" customWidth="1"/>
    <col min="16" max="16" width="7.85546875" customWidth="1"/>
    <col min="17" max="18" width="7.5703125" customWidth="1"/>
    <col min="19" max="19" width="8.5703125" customWidth="1"/>
    <col min="20" max="21" width="7.28515625" customWidth="1"/>
    <col min="22" max="22" width="8" bestFit="1" customWidth="1"/>
  </cols>
  <sheetData>
    <row r="1" spans="1:22" s="1" customFormat="1" ht="15.75">
      <c r="A1" s="21" t="s">
        <v>43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2" s="1" customFormat="1" ht="12.75"/>
    <row r="3" spans="1:22" s="1" customFormat="1" ht="12.75"/>
    <row r="4" spans="1:22" s="1" customFormat="1" ht="12.75">
      <c r="A4" s="19" t="s">
        <v>0</v>
      </c>
      <c r="B4" s="19" t="s">
        <v>31</v>
      </c>
      <c r="C4" s="19"/>
      <c r="D4" s="19"/>
      <c r="E4" s="19" t="s">
        <v>33</v>
      </c>
      <c r="F4" s="19"/>
      <c r="G4" s="19"/>
      <c r="H4" s="19" t="s">
        <v>32</v>
      </c>
      <c r="I4" s="19"/>
      <c r="J4" s="19"/>
      <c r="K4" s="19" t="s">
        <v>36</v>
      </c>
      <c r="L4" s="19"/>
      <c r="M4" s="19"/>
      <c r="N4" s="19" t="s">
        <v>37</v>
      </c>
      <c r="O4" s="19"/>
      <c r="P4" s="19"/>
      <c r="Q4" s="19" t="s">
        <v>38</v>
      </c>
      <c r="R4" s="19"/>
      <c r="S4" s="19"/>
      <c r="T4" s="19" t="s">
        <v>22</v>
      </c>
      <c r="U4" s="19"/>
      <c r="V4" s="19"/>
    </row>
    <row r="5" spans="1:22" s="1" customFormat="1" ht="12.75">
      <c r="A5" s="19"/>
      <c r="B5" s="7">
        <v>2015</v>
      </c>
      <c r="C5" s="7">
        <v>2014</v>
      </c>
      <c r="D5" s="3" t="s">
        <v>1</v>
      </c>
      <c r="E5" s="3">
        <v>2015</v>
      </c>
      <c r="F5" s="7">
        <v>2014</v>
      </c>
      <c r="G5" s="7" t="s">
        <v>1</v>
      </c>
      <c r="H5" s="7">
        <v>2015</v>
      </c>
      <c r="I5" s="7">
        <v>2014</v>
      </c>
      <c r="J5" s="7" t="s">
        <v>1</v>
      </c>
      <c r="K5" s="7">
        <v>2015</v>
      </c>
      <c r="L5" s="7">
        <v>2014</v>
      </c>
      <c r="M5" s="7" t="s">
        <v>1</v>
      </c>
      <c r="N5" s="7">
        <v>2015</v>
      </c>
      <c r="O5" s="7">
        <v>2014</v>
      </c>
      <c r="P5" s="7" t="s">
        <v>1</v>
      </c>
      <c r="Q5" s="7">
        <v>2015</v>
      </c>
      <c r="R5" s="7">
        <v>2014</v>
      </c>
      <c r="S5" s="7" t="s">
        <v>1</v>
      </c>
      <c r="T5" s="7">
        <v>2015</v>
      </c>
      <c r="U5" s="7">
        <v>2014</v>
      </c>
      <c r="V5" s="7" t="s">
        <v>1</v>
      </c>
    </row>
    <row r="6" spans="1:22" s="1" customFormat="1" ht="12.75">
      <c r="A6" s="6" t="s">
        <v>3</v>
      </c>
      <c r="B6" s="7">
        <v>3</v>
      </c>
      <c r="C6" s="17">
        <v>5</v>
      </c>
      <c r="D6" s="22">
        <f>B6*100/C6-100</f>
        <v>-40</v>
      </c>
      <c r="E6" s="7">
        <v>0</v>
      </c>
      <c r="F6" s="7">
        <v>0</v>
      </c>
      <c r="G6" s="5">
        <v>0</v>
      </c>
      <c r="H6" s="7">
        <v>0</v>
      </c>
      <c r="I6" s="17">
        <v>0</v>
      </c>
      <c r="J6" s="5">
        <v>0</v>
      </c>
      <c r="K6" s="7">
        <v>6</v>
      </c>
      <c r="L6" s="17">
        <v>11</v>
      </c>
      <c r="M6" s="5">
        <f>IF(L6=0,IF(K6=0,1,K6),(K6-L6)/L6)</f>
        <v>-0.45454545454545453</v>
      </c>
      <c r="N6" s="7">
        <v>1</v>
      </c>
      <c r="O6" s="17">
        <v>1</v>
      </c>
      <c r="P6" s="5">
        <f>IF(O6=0,IF(N6=0,1,N6),(N6-O6)/O6)</f>
        <v>0</v>
      </c>
      <c r="Q6" s="7">
        <v>1</v>
      </c>
      <c r="R6" s="17">
        <v>0</v>
      </c>
      <c r="S6" s="5">
        <f>IF(R6=0,IF(Q6=0,1,Q6),(Q6-R6)/R6)</f>
        <v>1</v>
      </c>
      <c r="T6" s="7">
        <v>16</v>
      </c>
      <c r="U6" s="17">
        <v>0</v>
      </c>
      <c r="V6" s="5">
        <v>1</v>
      </c>
    </row>
    <row r="7" spans="1:22" s="1" customFormat="1" ht="12.75">
      <c r="A7" s="6" t="s">
        <v>4</v>
      </c>
      <c r="B7" s="7">
        <v>0</v>
      </c>
      <c r="C7" s="17">
        <v>0</v>
      </c>
      <c r="D7" s="22">
        <v>0</v>
      </c>
      <c r="E7" s="4">
        <v>0</v>
      </c>
      <c r="F7" s="7">
        <v>0</v>
      </c>
      <c r="G7" s="5">
        <v>0</v>
      </c>
      <c r="H7" s="4">
        <v>8</v>
      </c>
      <c r="I7" s="4">
        <v>0</v>
      </c>
      <c r="J7" s="5">
        <v>1</v>
      </c>
      <c r="K7" s="4">
        <v>0</v>
      </c>
      <c r="L7" s="4">
        <v>0</v>
      </c>
      <c r="M7" s="5">
        <v>0</v>
      </c>
      <c r="N7" s="4">
        <v>0</v>
      </c>
      <c r="O7" s="4">
        <v>0</v>
      </c>
      <c r="P7" s="5">
        <v>0</v>
      </c>
      <c r="Q7" s="4">
        <v>0</v>
      </c>
      <c r="R7" s="4">
        <v>0</v>
      </c>
      <c r="S7" s="5">
        <v>0</v>
      </c>
      <c r="T7" s="4">
        <v>0</v>
      </c>
      <c r="U7" s="4">
        <v>0</v>
      </c>
      <c r="V7" s="5">
        <f t="shared" ref="V7:V25" si="0">IF(U7=0,IF(T7=0,1,T7),(T7-U7)/U7)</f>
        <v>1</v>
      </c>
    </row>
    <row r="8" spans="1:22" s="1" customFormat="1" ht="12.75">
      <c r="A8" s="6" t="s">
        <v>5</v>
      </c>
      <c r="B8" s="7">
        <v>0</v>
      </c>
      <c r="C8" s="17">
        <v>0</v>
      </c>
      <c r="D8" s="22">
        <v>0</v>
      </c>
      <c r="E8" s="7">
        <v>0</v>
      </c>
      <c r="F8" s="7">
        <v>0</v>
      </c>
      <c r="G8" s="5">
        <v>0</v>
      </c>
      <c r="H8" s="7">
        <v>0</v>
      </c>
      <c r="I8" s="17">
        <v>0</v>
      </c>
      <c r="J8" s="5">
        <v>0</v>
      </c>
      <c r="K8" s="7">
        <v>0</v>
      </c>
      <c r="L8" s="17">
        <v>0</v>
      </c>
      <c r="M8" s="5">
        <v>0</v>
      </c>
      <c r="N8" s="7">
        <v>1</v>
      </c>
      <c r="O8" s="17">
        <v>0</v>
      </c>
      <c r="P8" s="5">
        <f t="shared" ref="P8:P25" si="1">IF(O8=0,IF(N8=0,1,N8),(N8-O8)/O8)</f>
        <v>1</v>
      </c>
      <c r="Q8" s="7">
        <v>0</v>
      </c>
      <c r="R8" s="17">
        <v>0</v>
      </c>
      <c r="S8" s="5">
        <v>0</v>
      </c>
      <c r="T8" s="7">
        <v>0</v>
      </c>
      <c r="U8" s="17">
        <v>1</v>
      </c>
      <c r="V8" s="5">
        <f t="shared" si="0"/>
        <v>-1</v>
      </c>
    </row>
    <row r="9" spans="1:22" s="16" customFormat="1" ht="12.75">
      <c r="A9" s="14" t="s">
        <v>6</v>
      </c>
      <c r="B9" s="15">
        <v>0</v>
      </c>
      <c r="C9" s="15">
        <v>0</v>
      </c>
      <c r="D9" s="22">
        <v>0</v>
      </c>
      <c r="E9" s="15">
        <v>0</v>
      </c>
      <c r="F9" s="15">
        <v>0</v>
      </c>
      <c r="G9" s="5">
        <v>0</v>
      </c>
      <c r="H9" s="15">
        <v>0</v>
      </c>
      <c r="I9" s="15">
        <v>0</v>
      </c>
      <c r="J9" s="5">
        <v>0</v>
      </c>
      <c r="K9" s="15">
        <v>0</v>
      </c>
      <c r="L9" s="15">
        <v>0</v>
      </c>
      <c r="M9" s="5">
        <v>0</v>
      </c>
      <c r="N9" s="15">
        <v>2</v>
      </c>
      <c r="O9" s="15">
        <v>3</v>
      </c>
      <c r="P9" s="5">
        <f t="shared" si="1"/>
        <v>-0.33333333333333331</v>
      </c>
      <c r="Q9" s="15">
        <v>0</v>
      </c>
      <c r="R9" s="15">
        <v>0</v>
      </c>
      <c r="S9" s="5">
        <v>0</v>
      </c>
      <c r="T9" s="15">
        <v>0</v>
      </c>
      <c r="U9" s="15">
        <v>0</v>
      </c>
      <c r="V9" s="5">
        <v>0</v>
      </c>
    </row>
    <row r="10" spans="1:22" s="1" customFormat="1" ht="12.75">
      <c r="A10" s="6" t="s">
        <v>7</v>
      </c>
      <c r="B10" s="7">
        <v>1</v>
      </c>
      <c r="C10" s="17">
        <v>0</v>
      </c>
      <c r="D10" s="22">
        <v>100</v>
      </c>
      <c r="E10" s="7">
        <v>0</v>
      </c>
      <c r="F10" s="7">
        <v>0</v>
      </c>
      <c r="G10" s="5">
        <v>0</v>
      </c>
      <c r="H10" s="7">
        <v>0</v>
      </c>
      <c r="I10" s="17">
        <v>0</v>
      </c>
      <c r="J10" s="5">
        <v>0</v>
      </c>
      <c r="K10" s="7">
        <v>3</v>
      </c>
      <c r="L10" s="17">
        <v>0</v>
      </c>
      <c r="M10" s="5">
        <v>1</v>
      </c>
      <c r="N10" s="7">
        <v>0</v>
      </c>
      <c r="O10" s="17">
        <v>1</v>
      </c>
      <c r="P10" s="5">
        <f t="shared" si="1"/>
        <v>-1</v>
      </c>
      <c r="Q10" s="7">
        <v>0</v>
      </c>
      <c r="R10" s="17">
        <v>0</v>
      </c>
      <c r="S10" s="5">
        <v>0</v>
      </c>
      <c r="T10" s="7">
        <v>7</v>
      </c>
      <c r="U10" s="17">
        <v>0</v>
      </c>
      <c r="V10" s="5">
        <v>1</v>
      </c>
    </row>
    <row r="11" spans="1:22" s="1" customFormat="1" ht="12.75">
      <c r="A11" s="6" t="s">
        <v>8</v>
      </c>
      <c r="B11" s="7">
        <v>0</v>
      </c>
      <c r="C11" s="17">
        <v>0</v>
      </c>
      <c r="D11" s="22">
        <v>0</v>
      </c>
      <c r="E11" s="7">
        <v>0</v>
      </c>
      <c r="F11" s="7">
        <v>0</v>
      </c>
      <c r="G11" s="5">
        <v>0</v>
      </c>
      <c r="H11" s="7">
        <v>0</v>
      </c>
      <c r="I11" s="17">
        <v>0</v>
      </c>
      <c r="J11" s="5">
        <v>0</v>
      </c>
      <c r="K11" s="7">
        <v>0</v>
      </c>
      <c r="L11" s="17">
        <v>0</v>
      </c>
      <c r="M11" s="5">
        <v>0</v>
      </c>
      <c r="N11" s="7">
        <v>1</v>
      </c>
      <c r="O11" s="17">
        <v>1</v>
      </c>
      <c r="P11" s="5">
        <f t="shared" si="1"/>
        <v>0</v>
      </c>
      <c r="Q11" s="7">
        <v>0</v>
      </c>
      <c r="R11" s="17">
        <v>0</v>
      </c>
      <c r="S11" s="5">
        <v>0</v>
      </c>
      <c r="T11" s="7">
        <v>0</v>
      </c>
      <c r="U11" s="17">
        <v>0</v>
      </c>
      <c r="V11" s="5">
        <v>0</v>
      </c>
    </row>
    <row r="12" spans="1:22" s="1" customFormat="1" ht="12.75">
      <c r="A12" s="6" t="s">
        <v>45</v>
      </c>
      <c r="B12" s="7">
        <v>0</v>
      </c>
      <c r="C12" s="17">
        <v>0</v>
      </c>
      <c r="D12" s="22">
        <v>0</v>
      </c>
      <c r="E12" s="7">
        <v>0</v>
      </c>
      <c r="F12" s="7">
        <v>0</v>
      </c>
      <c r="G12" s="5">
        <v>0</v>
      </c>
      <c r="H12" s="7">
        <v>1</v>
      </c>
      <c r="I12" s="17">
        <v>0</v>
      </c>
      <c r="J12" s="5">
        <f t="shared" ref="J8:J25" si="2">IF(I12=0,IF(H12=0,1,H12),(H12-I12)/I12)</f>
        <v>1</v>
      </c>
      <c r="K12" s="7">
        <v>2</v>
      </c>
      <c r="L12" s="17">
        <v>0</v>
      </c>
      <c r="M12" s="5">
        <v>1</v>
      </c>
      <c r="N12" s="7">
        <v>2</v>
      </c>
      <c r="O12" s="17">
        <v>0</v>
      </c>
      <c r="P12" s="5">
        <v>1</v>
      </c>
      <c r="Q12" s="7">
        <v>0</v>
      </c>
      <c r="R12" s="17">
        <v>0</v>
      </c>
      <c r="S12" s="5">
        <v>0</v>
      </c>
      <c r="T12" s="7">
        <v>2</v>
      </c>
      <c r="U12" s="17">
        <v>0</v>
      </c>
      <c r="V12" s="5">
        <v>1</v>
      </c>
    </row>
    <row r="13" spans="1:22" s="12" customFormat="1" ht="12.75">
      <c r="A13" s="9" t="s">
        <v>9</v>
      </c>
      <c r="B13" s="10">
        <v>3</v>
      </c>
      <c r="C13" s="10">
        <v>3</v>
      </c>
      <c r="D13" s="22">
        <v>0</v>
      </c>
      <c r="E13" s="10">
        <v>0</v>
      </c>
      <c r="F13" s="10">
        <v>0</v>
      </c>
      <c r="G13" s="13">
        <v>0</v>
      </c>
      <c r="H13" s="10">
        <v>4</v>
      </c>
      <c r="I13" s="10">
        <v>0</v>
      </c>
      <c r="J13" s="13">
        <v>1</v>
      </c>
      <c r="K13" s="10">
        <v>11</v>
      </c>
      <c r="L13" s="10">
        <v>29</v>
      </c>
      <c r="M13" s="13">
        <f t="shared" ref="M13:M25" si="3">IF(L13=0,IF(K13=0,1,K13),(K13-L13)/L13)</f>
        <v>-0.62068965517241381</v>
      </c>
      <c r="N13" s="10">
        <v>7</v>
      </c>
      <c r="O13" s="10">
        <v>7</v>
      </c>
      <c r="P13" s="13">
        <f t="shared" si="1"/>
        <v>0</v>
      </c>
      <c r="Q13" s="10">
        <v>1</v>
      </c>
      <c r="R13" s="10">
        <v>0</v>
      </c>
      <c r="S13" s="13">
        <f t="shared" ref="S13:S22" si="4">IF(R13=0,IF(Q13=0,1,Q13),(Q13-R13)/R13)</f>
        <v>1</v>
      </c>
      <c r="T13" s="10">
        <v>2</v>
      </c>
      <c r="U13" s="10">
        <v>14</v>
      </c>
      <c r="V13" s="13">
        <f t="shared" si="0"/>
        <v>-0.8571428571428571</v>
      </c>
    </row>
    <row r="14" spans="1:22" s="1" customFormat="1" ht="12.75">
      <c r="A14" s="6" t="s">
        <v>10</v>
      </c>
      <c r="B14" s="7">
        <v>3</v>
      </c>
      <c r="C14" s="17">
        <v>0</v>
      </c>
      <c r="D14" s="22">
        <v>100</v>
      </c>
      <c r="E14" s="7">
        <v>0</v>
      </c>
      <c r="F14" s="7">
        <v>0</v>
      </c>
      <c r="G14" s="5">
        <v>0</v>
      </c>
      <c r="H14" s="7">
        <v>0</v>
      </c>
      <c r="I14" s="17">
        <v>1</v>
      </c>
      <c r="J14" s="5">
        <f t="shared" si="2"/>
        <v>-1</v>
      </c>
      <c r="K14" s="7">
        <v>0</v>
      </c>
      <c r="L14" s="17">
        <v>0</v>
      </c>
      <c r="M14" s="5">
        <v>0</v>
      </c>
      <c r="N14" s="7">
        <v>3</v>
      </c>
      <c r="O14" s="17">
        <v>3</v>
      </c>
      <c r="P14" s="5">
        <f t="shared" si="1"/>
        <v>0</v>
      </c>
      <c r="Q14" s="7">
        <v>0</v>
      </c>
      <c r="R14" s="17">
        <v>0</v>
      </c>
      <c r="S14" s="5">
        <v>0</v>
      </c>
      <c r="T14" s="7">
        <v>0</v>
      </c>
      <c r="U14" s="17">
        <v>0</v>
      </c>
      <c r="V14" s="5">
        <v>0</v>
      </c>
    </row>
    <row r="15" spans="1:22" s="12" customFormat="1" ht="12.75">
      <c r="A15" s="9" t="s">
        <v>11</v>
      </c>
      <c r="B15" s="10">
        <v>0</v>
      </c>
      <c r="C15" s="10">
        <v>0</v>
      </c>
      <c r="D15" s="22">
        <v>0</v>
      </c>
      <c r="E15" s="10">
        <v>0</v>
      </c>
      <c r="F15" s="10">
        <v>0</v>
      </c>
      <c r="G15" s="13">
        <v>0</v>
      </c>
      <c r="H15" s="10">
        <v>0</v>
      </c>
      <c r="I15" s="10">
        <v>0</v>
      </c>
      <c r="J15" s="13">
        <v>0</v>
      </c>
      <c r="K15" s="10">
        <v>0</v>
      </c>
      <c r="L15" s="10">
        <v>0</v>
      </c>
      <c r="M15" s="13">
        <v>0</v>
      </c>
      <c r="N15" s="10">
        <v>1</v>
      </c>
      <c r="O15" s="10">
        <v>2</v>
      </c>
      <c r="P15" s="13">
        <f t="shared" si="1"/>
        <v>-0.5</v>
      </c>
      <c r="Q15" s="10">
        <v>0</v>
      </c>
      <c r="R15" s="10">
        <v>0</v>
      </c>
      <c r="S15" s="13">
        <v>0</v>
      </c>
      <c r="T15" s="10">
        <v>0</v>
      </c>
      <c r="U15" s="10">
        <v>0</v>
      </c>
      <c r="V15" s="13">
        <v>0</v>
      </c>
    </row>
    <row r="16" spans="1:22" s="16" customFormat="1" ht="12.75">
      <c r="A16" s="14" t="s">
        <v>12</v>
      </c>
      <c r="B16" s="15">
        <v>0</v>
      </c>
      <c r="C16" s="15">
        <v>3</v>
      </c>
      <c r="D16" s="22">
        <f t="shared" ref="D16:D25" si="5">B16*100/C16-100</f>
        <v>-100</v>
      </c>
      <c r="E16" s="15">
        <v>0</v>
      </c>
      <c r="F16" s="15">
        <v>0</v>
      </c>
      <c r="G16" s="5">
        <v>0</v>
      </c>
      <c r="H16" s="15">
        <v>0</v>
      </c>
      <c r="I16" s="15">
        <v>0</v>
      </c>
      <c r="J16" s="5">
        <v>0</v>
      </c>
      <c r="K16" s="15">
        <v>10</v>
      </c>
      <c r="L16" s="15">
        <v>4</v>
      </c>
      <c r="M16" s="5">
        <f t="shared" si="3"/>
        <v>1.5</v>
      </c>
      <c r="N16" s="15">
        <v>3</v>
      </c>
      <c r="O16" s="15">
        <v>2</v>
      </c>
      <c r="P16" s="5">
        <f t="shared" si="1"/>
        <v>0.5</v>
      </c>
      <c r="Q16" s="15">
        <v>3</v>
      </c>
      <c r="R16" s="15">
        <v>0</v>
      </c>
      <c r="S16" s="5">
        <v>1</v>
      </c>
      <c r="T16" s="15">
        <v>5</v>
      </c>
      <c r="U16" s="15">
        <v>3</v>
      </c>
      <c r="V16" s="5">
        <f t="shared" si="0"/>
        <v>0.66666666666666663</v>
      </c>
    </row>
    <row r="17" spans="1:22" s="16" customFormat="1" ht="12.75">
      <c r="A17" s="14" t="s">
        <v>13</v>
      </c>
      <c r="B17" s="15">
        <v>2</v>
      </c>
      <c r="C17" s="15">
        <v>7</v>
      </c>
      <c r="D17" s="22">
        <f t="shared" si="5"/>
        <v>-71.428571428571431</v>
      </c>
      <c r="E17" s="15">
        <v>0</v>
      </c>
      <c r="F17" s="15">
        <v>0</v>
      </c>
      <c r="G17" s="5">
        <v>0</v>
      </c>
      <c r="H17" s="15">
        <v>0</v>
      </c>
      <c r="I17" s="15">
        <v>0</v>
      </c>
      <c r="J17" s="5">
        <v>0</v>
      </c>
      <c r="K17" s="15">
        <v>0</v>
      </c>
      <c r="L17" s="15">
        <v>0</v>
      </c>
      <c r="M17" s="5">
        <v>0</v>
      </c>
      <c r="N17" s="15">
        <v>1</v>
      </c>
      <c r="O17" s="15">
        <v>2</v>
      </c>
      <c r="P17" s="5">
        <f t="shared" si="1"/>
        <v>-0.5</v>
      </c>
      <c r="Q17" s="15">
        <v>0</v>
      </c>
      <c r="R17" s="15">
        <v>0</v>
      </c>
      <c r="S17" s="5">
        <v>0</v>
      </c>
      <c r="T17" s="15">
        <v>1</v>
      </c>
      <c r="U17" s="15">
        <v>0</v>
      </c>
      <c r="V17" s="5">
        <f t="shared" si="0"/>
        <v>1</v>
      </c>
    </row>
    <row r="18" spans="1:22" s="1" customFormat="1" ht="12.75">
      <c r="A18" s="6" t="s">
        <v>14</v>
      </c>
      <c r="B18" s="7">
        <v>0</v>
      </c>
      <c r="C18" s="17">
        <v>2</v>
      </c>
      <c r="D18" s="22" t="e">
        <f>-P12100100</f>
        <v>#NAME?</v>
      </c>
      <c r="E18" s="7">
        <v>0</v>
      </c>
      <c r="F18" s="7">
        <v>0</v>
      </c>
      <c r="G18" s="5">
        <v>0</v>
      </c>
      <c r="H18" s="7">
        <v>0</v>
      </c>
      <c r="I18" s="17">
        <v>0</v>
      </c>
      <c r="J18" s="5">
        <v>0</v>
      </c>
      <c r="K18" s="7">
        <v>0</v>
      </c>
      <c r="L18" s="17">
        <v>0</v>
      </c>
      <c r="M18" s="5">
        <v>0</v>
      </c>
      <c r="N18" s="7">
        <v>2</v>
      </c>
      <c r="O18" s="17">
        <v>0</v>
      </c>
      <c r="P18" s="5">
        <v>1</v>
      </c>
      <c r="Q18" s="7">
        <v>0</v>
      </c>
      <c r="R18" s="17">
        <v>0</v>
      </c>
      <c r="S18" s="5">
        <v>0</v>
      </c>
      <c r="T18" s="7">
        <v>0</v>
      </c>
      <c r="U18" s="17">
        <v>0</v>
      </c>
      <c r="V18" s="5">
        <v>0</v>
      </c>
    </row>
    <row r="19" spans="1:22" s="1" customFormat="1" ht="12.75">
      <c r="A19" s="6" t="s">
        <v>15</v>
      </c>
      <c r="B19" s="7">
        <v>0</v>
      </c>
      <c r="C19" s="17">
        <v>0</v>
      </c>
      <c r="D19" s="22">
        <v>0</v>
      </c>
      <c r="E19" s="7">
        <v>0</v>
      </c>
      <c r="F19" s="7">
        <v>0</v>
      </c>
      <c r="G19" s="5">
        <v>0</v>
      </c>
      <c r="H19" s="7">
        <v>0</v>
      </c>
      <c r="I19" s="17">
        <v>0</v>
      </c>
      <c r="J19" s="5">
        <v>0</v>
      </c>
      <c r="K19" s="7">
        <v>0</v>
      </c>
      <c r="L19" s="17">
        <v>1</v>
      </c>
      <c r="M19" s="5">
        <f t="shared" si="3"/>
        <v>-1</v>
      </c>
      <c r="N19" s="7">
        <v>2</v>
      </c>
      <c r="O19" s="17">
        <v>5</v>
      </c>
      <c r="P19" s="5">
        <f t="shared" si="1"/>
        <v>-0.6</v>
      </c>
      <c r="Q19" s="7">
        <v>0</v>
      </c>
      <c r="R19" s="17">
        <v>0</v>
      </c>
      <c r="S19" s="5">
        <v>0</v>
      </c>
      <c r="T19" s="7">
        <v>0</v>
      </c>
      <c r="U19" s="17">
        <v>0</v>
      </c>
      <c r="V19" s="5">
        <v>0</v>
      </c>
    </row>
    <row r="20" spans="1:22" s="16" customFormat="1" ht="12.75">
      <c r="A20" s="14" t="s">
        <v>16</v>
      </c>
      <c r="B20" s="15">
        <v>0</v>
      </c>
      <c r="C20" s="15">
        <v>0</v>
      </c>
      <c r="D20" s="22">
        <v>0</v>
      </c>
      <c r="E20" s="15">
        <v>0</v>
      </c>
      <c r="F20" s="15">
        <v>0</v>
      </c>
      <c r="G20" s="5">
        <v>0</v>
      </c>
      <c r="H20" s="15">
        <v>0</v>
      </c>
      <c r="I20" s="15">
        <v>0</v>
      </c>
      <c r="J20" s="5">
        <v>0</v>
      </c>
      <c r="K20" s="15">
        <v>0</v>
      </c>
      <c r="L20" s="15">
        <v>0</v>
      </c>
      <c r="M20" s="5">
        <v>0</v>
      </c>
      <c r="N20" s="15">
        <v>3</v>
      </c>
      <c r="O20" s="15">
        <v>1</v>
      </c>
      <c r="P20" s="5">
        <f t="shared" si="1"/>
        <v>2</v>
      </c>
      <c r="Q20" s="15">
        <v>0</v>
      </c>
      <c r="R20" s="15">
        <v>0</v>
      </c>
      <c r="S20" s="5">
        <v>0</v>
      </c>
      <c r="T20" s="15">
        <v>0</v>
      </c>
      <c r="U20" s="15">
        <v>1</v>
      </c>
      <c r="V20" s="5">
        <f t="shared" si="0"/>
        <v>-1</v>
      </c>
    </row>
    <row r="21" spans="1:22" s="1" customFormat="1" ht="12.75">
      <c r="A21" s="6" t="s">
        <v>17</v>
      </c>
      <c r="B21" s="7">
        <v>0</v>
      </c>
      <c r="C21" s="17">
        <v>1</v>
      </c>
      <c r="D21" s="22">
        <v>-100</v>
      </c>
      <c r="E21" s="7">
        <v>0</v>
      </c>
      <c r="F21" s="7">
        <v>0</v>
      </c>
      <c r="G21" s="5">
        <v>0</v>
      </c>
      <c r="H21" s="7">
        <v>0</v>
      </c>
      <c r="I21" s="17">
        <v>0</v>
      </c>
      <c r="J21" s="5">
        <v>0</v>
      </c>
      <c r="K21" s="7">
        <v>0</v>
      </c>
      <c r="L21" s="17">
        <v>1</v>
      </c>
      <c r="M21" s="5">
        <f t="shared" si="3"/>
        <v>-1</v>
      </c>
      <c r="N21" s="7">
        <v>2</v>
      </c>
      <c r="O21" s="17">
        <v>3</v>
      </c>
      <c r="P21" s="5">
        <f t="shared" si="1"/>
        <v>-0.33333333333333331</v>
      </c>
      <c r="Q21" s="7">
        <v>0</v>
      </c>
      <c r="R21" s="17">
        <v>0</v>
      </c>
      <c r="S21" s="5">
        <v>0</v>
      </c>
      <c r="T21" s="7">
        <v>0</v>
      </c>
      <c r="U21" s="17">
        <v>0</v>
      </c>
      <c r="V21" s="5">
        <v>0</v>
      </c>
    </row>
    <row r="22" spans="1:22" s="12" customFormat="1" ht="12.75">
      <c r="A22" s="9" t="s">
        <v>18</v>
      </c>
      <c r="B22" s="10">
        <v>2</v>
      </c>
      <c r="C22" s="10">
        <v>0</v>
      </c>
      <c r="D22" s="22">
        <v>100</v>
      </c>
      <c r="E22" s="10">
        <v>0</v>
      </c>
      <c r="F22" s="10">
        <v>0</v>
      </c>
      <c r="G22" s="13">
        <v>0</v>
      </c>
      <c r="H22" s="10">
        <v>0</v>
      </c>
      <c r="I22" s="10">
        <v>0</v>
      </c>
      <c r="J22" s="13">
        <v>0</v>
      </c>
      <c r="K22" s="10">
        <v>2</v>
      </c>
      <c r="L22" s="10">
        <v>0</v>
      </c>
      <c r="M22" s="13">
        <v>1</v>
      </c>
      <c r="N22" s="10">
        <v>3</v>
      </c>
      <c r="O22" s="10">
        <v>2</v>
      </c>
      <c r="P22" s="13">
        <f t="shared" si="1"/>
        <v>0.5</v>
      </c>
      <c r="Q22" s="10">
        <v>1</v>
      </c>
      <c r="R22" s="10">
        <v>0</v>
      </c>
      <c r="S22" s="13">
        <f t="shared" si="4"/>
        <v>1</v>
      </c>
      <c r="T22" s="10">
        <v>2</v>
      </c>
      <c r="U22" s="10">
        <v>0</v>
      </c>
      <c r="V22" s="13">
        <v>1</v>
      </c>
    </row>
    <row r="23" spans="1:22" s="1" customFormat="1" ht="12.75">
      <c r="A23" s="6" t="s">
        <v>19</v>
      </c>
      <c r="B23" s="7">
        <v>0</v>
      </c>
      <c r="C23" s="17">
        <v>0</v>
      </c>
      <c r="D23" s="22">
        <v>0</v>
      </c>
      <c r="E23" s="7">
        <v>0</v>
      </c>
      <c r="F23" s="7">
        <v>0</v>
      </c>
      <c r="G23" s="5">
        <v>0</v>
      </c>
      <c r="H23" s="7">
        <v>0</v>
      </c>
      <c r="I23" s="17">
        <v>0</v>
      </c>
      <c r="J23" s="5">
        <v>0</v>
      </c>
      <c r="K23" s="7">
        <v>8</v>
      </c>
      <c r="L23" s="17">
        <v>4</v>
      </c>
      <c r="M23" s="5">
        <f t="shared" si="3"/>
        <v>1</v>
      </c>
      <c r="N23" s="7">
        <v>5</v>
      </c>
      <c r="O23" s="17">
        <v>15</v>
      </c>
      <c r="P23" s="5">
        <f t="shared" si="1"/>
        <v>-0.66666666666666663</v>
      </c>
      <c r="Q23" s="7">
        <v>0</v>
      </c>
      <c r="R23" s="17">
        <v>0</v>
      </c>
      <c r="S23" s="5">
        <v>0</v>
      </c>
      <c r="T23" s="7">
        <v>3</v>
      </c>
      <c r="U23" s="17">
        <v>3</v>
      </c>
      <c r="V23" s="5">
        <f t="shared" si="0"/>
        <v>0</v>
      </c>
    </row>
    <row r="24" spans="1:22" s="1" customFormat="1" ht="12.75">
      <c r="A24" s="6" t="s">
        <v>21</v>
      </c>
      <c r="B24" s="7">
        <v>3</v>
      </c>
      <c r="C24" s="17">
        <v>0</v>
      </c>
      <c r="D24" s="22">
        <v>100</v>
      </c>
      <c r="E24" s="7">
        <v>0</v>
      </c>
      <c r="F24" s="7">
        <v>0</v>
      </c>
      <c r="G24" s="5">
        <v>0</v>
      </c>
      <c r="H24" s="7">
        <v>0</v>
      </c>
      <c r="I24" s="17">
        <v>0</v>
      </c>
      <c r="J24" s="5">
        <v>0</v>
      </c>
      <c r="K24" s="7">
        <v>1</v>
      </c>
      <c r="L24" s="17">
        <v>1</v>
      </c>
      <c r="M24" s="5">
        <f t="shared" si="3"/>
        <v>0</v>
      </c>
      <c r="N24" s="7">
        <v>3</v>
      </c>
      <c r="O24" s="17">
        <v>5</v>
      </c>
      <c r="P24" s="5">
        <f t="shared" si="1"/>
        <v>-0.4</v>
      </c>
      <c r="Q24" s="7">
        <v>0</v>
      </c>
      <c r="R24" s="17">
        <v>0</v>
      </c>
      <c r="S24" s="5">
        <v>0</v>
      </c>
      <c r="T24" s="7">
        <v>5</v>
      </c>
      <c r="U24" s="17">
        <v>2</v>
      </c>
      <c r="V24" s="5">
        <f t="shared" si="0"/>
        <v>1.5</v>
      </c>
    </row>
    <row r="25" spans="1:22" s="1" customFormat="1" ht="12.75">
      <c r="A25" s="7" t="s">
        <v>20</v>
      </c>
      <c r="B25" s="7">
        <f>SUM(B6:B24)</f>
        <v>17</v>
      </c>
      <c r="C25" s="17">
        <f>SUM(C6:C24)</f>
        <v>21</v>
      </c>
      <c r="D25" s="22">
        <f t="shared" si="5"/>
        <v>-19.047619047619051</v>
      </c>
      <c r="E25" s="7">
        <v>0</v>
      </c>
      <c r="F25" s="7">
        <v>0</v>
      </c>
      <c r="G25" s="5">
        <v>0</v>
      </c>
      <c r="H25" s="7">
        <f>SUM(H6:H24)</f>
        <v>13</v>
      </c>
      <c r="I25" s="17">
        <v>1</v>
      </c>
      <c r="J25" s="5">
        <f t="shared" si="2"/>
        <v>12</v>
      </c>
      <c r="K25" s="7">
        <f>SUM(K6:K24)</f>
        <v>43</v>
      </c>
      <c r="L25" s="17">
        <f>SUM(L6:L24)</f>
        <v>51</v>
      </c>
      <c r="M25" s="5">
        <f t="shared" si="3"/>
        <v>-0.15686274509803921</v>
      </c>
      <c r="N25" s="7">
        <f>SUM(N6:N24)</f>
        <v>42</v>
      </c>
      <c r="O25" s="17">
        <f>SUM(O6:O24)</f>
        <v>53</v>
      </c>
      <c r="P25" s="5">
        <f t="shared" si="1"/>
        <v>-0.20754716981132076</v>
      </c>
      <c r="Q25" s="7">
        <f>SUM(Q6:Q24)</f>
        <v>6</v>
      </c>
      <c r="R25" s="17">
        <v>0</v>
      </c>
      <c r="S25" s="5">
        <v>1</v>
      </c>
      <c r="T25" s="7">
        <f>SUM(T6:T24)</f>
        <v>43</v>
      </c>
      <c r="U25" s="17">
        <f>SUM(U6:U24)</f>
        <v>24</v>
      </c>
      <c r="V25" s="5">
        <f t="shared" si="0"/>
        <v>0.79166666666666663</v>
      </c>
    </row>
  </sheetData>
  <mergeCells count="9">
    <mergeCell ref="A1:V1"/>
    <mergeCell ref="A4:A5"/>
    <mergeCell ref="B4:D4"/>
    <mergeCell ref="E4:G4"/>
    <mergeCell ref="H4:J4"/>
    <mergeCell ref="K4:M4"/>
    <mergeCell ref="N4:P4"/>
    <mergeCell ref="Q4:S4"/>
    <mergeCell ref="T4:V4"/>
  </mergeCells>
  <pageMargins left="0.19685039370078741" right="0.15748031496062992" top="0.51181102362204722" bottom="0.74803149606299213" header="0.31496062992125984" footer="0.31496062992125984"/>
  <pageSetup paperSize="9" scale="80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5"/>
  <sheetViews>
    <sheetView topLeftCell="B1" workbookViewId="0">
      <selection activeCell="Q9" sqref="Q9"/>
    </sheetView>
  </sheetViews>
  <sheetFormatPr defaultRowHeight="15"/>
  <cols>
    <col min="1" max="1" width="14.5703125" bestFit="1" customWidth="1"/>
    <col min="2" max="3" width="6.7109375" customWidth="1"/>
    <col min="4" max="4" width="8" bestFit="1" customWidth="1"/>
    <col min="5" max="6" width="7.5703125" customWidth="1"/>
    <col min="7" max="7" width="8" bestFit="1" customWidth="1"/>
    <col min="8" max="9" width="10.28515625" customWidth="1"/>
    <col min="10" max="10" width="7" bestFit="1" customWidth="1"/>
    <col min="11" max="12" width="7.85546875" customWidth="1"/>
    <col min="13" max="13" width="7.7109375" bestFit="1" customWidth="1"/>
    <col min="14" max="15" width="7.5703125" customWidth="1"/>
    <col min="16" max="16" width="7" bestFit="1" customWidth="1"/>
    <col min="17" max="18" width="7.5703125" customWidth="1"/>
    <col min="19" max="19" width="7.7109375" bestFit="1" customWidth="1"/>
    <col min="20" max="21" width="7.28515625" customWidth="1"/>
    <col min="22" max="22" width="8" bestFit="1" customWidth="1"/>
  </cols>
  <sheetData>
    <row r="1" spans="1:22" s="1" customFormat="1" ht="15.75">
      <c r="A1" s="21" t="s">
        <v>44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2" s="1" customFormat="1" ht="12.75"/>
    <row r="3" spans="1:22" s="1" customFormat="1" ht="12.75"/>
    <row r="4" spans="1:22" s="1" customFormat="1" ht="12.75">
      <c r="A4" s="19" t="s">
        <v>0</v>
      </c>
      <c r="B4" s="19" t="s">
        <v>34</v>
      </c>
      <c r="C4" s="19"/>
      <c r="D4" s="19"/>
      <c r="E4" s="19" t="s">
        <v>35</v>
      </c>
      <c r="F4" s="19"/>
      <c r="G4" s="19"/>
      <c r="H4" s="19" t="s">
        <v>40</v>
      </c>
      <c r="I4" s="19"/>
      <c r="J4" s="19"/>
      <c r="K4" s="19" t="s">
        <v>23</v>
      </c>
      <c r="L4" s="19"/>
      <c r="M4" s="19"/>
      <c r="N4" s="19" t="s">
        <v>24</v>
      </c>
      <c r="O4" s="19"/>
      <c r="P4" s="19"/>
      <c r="Q4" s="19" t="s">
        <v>39</v>
      </c>
      <c r="R4" s="19"/>
      <c r="S4" s="19"/>
      <c r="T4" s="19" t="s">
        <v>41</v>
      </c>
      <c r="U4" s="19"/>
      <c r="V4" s="19"/>
    </row>
    <row r="5" spans="1:22" s="1" customFormat="1" ht="12.75">
      <c r="A5" s="19"/>
      <c r="B5" s="8">
        <v>2015</v>
      </c>
      <c r="C5" s="8">
        <v>2014</v>
      </c>
      <c r="D5" s="3" t="s">
        <v>1</v>
      </c>
      <c r="E5" s="3">
        <v>2015</v>
      </c>
      <c r="F5" s="8">
        <v>2014</v>
      </c>
      <c r="G5" s="8" t="s">
        <v>1</v>
      </c>
      <c r="H5" s="8">
        <v>2015</v>
      </c>
      <c r="I5" s="8">
        <v>2014</v>
      </c>
      <c r="J5" s="8" t="s">
        <v>1</v>
      </c>
      <c r="K5" s="8">
        <v>2015</v>
      </c>
      <c r="L5" s="8">
        <v>2014</v>
      </c>
      <c r="M5" s="8" t="s">
        <v>1</v>
      </c>
      <c r="N5" s="8">
        <v>2015</v>
      </c>
      <c r="O5" s="8">
        <v>2014</v>
      </c>
      <c r="P5" s="8" t="s">
        <v>1</v>
      </c>
      <c r="Q5" s="8">
        <v>2015</v>
      </c>
      <c r="R5" s="8">
        <v>2014</v>
      </c>
      <c r="S5" s="8" t="s">
        <v>1</v>
      </c>
      <c r="T5" s="8">
        <v>2015</v>
      </c>
      <c r="U5" s="8">
        <v>2014</v>
      </c>
      <c r="V5" s="8" t="s">
        <v>1</v>
      </c>
    </row>
    <row r="6" spans="1:22" s="1" customFormat="1" ht="12.75">
      <c r="A6" s="6" t="s">
        <v>3</v>
      </c>
      <c r="B6" s="8">
        <v>16</v>
      </c>
      <c r="C6" s="17">
        <v>30</v>
      </c>
      <c r="D6" s="5">
        <f>IF(C6=0,IF(B6=0,1,B6),(B6-C6)/C6)</f>
        <v>-0.46666666666666667</v>
      </c>
      <c r="E6" s="8">
        <v>11</v>
      </c>
      <c r="F6" s="17">
        <v>9</v>
      </c>
      <c r="G6" s="5">
        <f>IF(F6=0,IF(E6=0,1,E6),(E6-F6)/F6)</f>
        <v>0.22222222222222221</v>
      </c>
      <c r="H6" s="8">
        <v>1</v>
      </c>
      <c r="I6" s="17">
        <v>0</v>
      </c>
      <c r="J6" s="5">
        <f>IF(I6=0,IF(H6=0,1,H6),(H6-I6)/I6)</f>
        <v>1</v>
      </c>
      <c r="K6" s="8">
        <v>0</v>
      </c>
      <c r="L6" s="17">
        <v>0</v>
      </c>
      <c r="M6" s="5">
        <f>IF(L6=0,IF(K6=0,1,K6),(K6-L6)/L6)</f>
        <v>1</v>
      </c>
      <c r="N6" s="8">
        <v>0</v>
      </c>
      <c r="O6" s="17">
        <v>0</v>
      </c>
      <c r="P6" s="5">
        <v>0</v>
      </c>
      <c r="Q6" s="8">
        <v>0</v>
      </c>
      <c r="R6" s="17">
        <v>0</v>
      </c>
      <c r="S6" s="5">
        <v>0</v>
      </c>
      <c r="T6" s="8">
        <v>0</v>
      </c>
      <c r="U6" s="8">
        <v>0</v>
      </c>
      <c r="V6" s="5">
        <f>IF(U6=0,IF(T6=0,1,T6),(T6-U6)/U6)</f>
        <v>1</v>
      </c>
    </row>
    <row r="7" spans="1:22" s="1" customFormat="1" ht="12.75">
      <c r="A7" s="6" t="s">
        <v>4</v>
      </c>
      <c r="B7" s="8">
        <v>0</v>
      </c>
      <c r="C7" s="17">
        <v>1</v>
      </c>
      <c r="D7" s="5">
        <f t="shared" ref="D7:D25" si="0">IF(C7=0,IF(B7=0,1,B7),(B7-C7)/C7)</f>
        <v>-1</v>
      </c>
      <c r="E7" s="4">
        <v>2</v>
      </c>
      <c r="F7" s="4">
        <v>2</v>
      </c>
      <c r="G7" s="5">
        <f t="shared" ref="G7:G25" si="1">IF(F7=0,IF(E7=0,1,E7),(E7-F7)/F7)</f>
        <v>0</v>
      </c>
      <c r="H7" s="4">
        <v>0</v>
      </c>
      <c r="I7" s="4">
        <v>0</v>
      </c>
      <c r="J7" s="5">
        <v>0</v>
      </c>
      <c r="K7" s="4">
        <v>0</v>
      </c>
      <c r="L7" s="4">
        <v>0</v>
      </c>
      <c r="M7" s="5">
        <f t="shared" ref="M7:M25" si="2">IF(L7=0,IF(K7=0,1,K7),(K7-L7)/L7)</f>
        <v>1</v>
      </c>
      <c r="N7" s="4">
        <v>0</v>
      </c>
      <c r="O7" s="4">
        <v>0</v>
      </c>
      <c r="P7" s="5">
        <v>0</v>
      </c>
      <c r="Q7" s="4">
        <v>0</v>
      </c>
      <c r="R7" s="4">
        <v>0</v>
      </c>
      <c r="S7" s="5">
        <v>0</v>
      </c>
      <c r="T7" s="4">
        <v>0</v>
      </c>
      <c r="U7" s="8">
        <v>0</v>
      </c>
      <c r="V7" s="5">
        <f t="shared" ref="V7:V25" si="3">IF(U7=0,IF(T7=0,1,T7),(T7-U7)/U7)</f>
        <v>1</v>
      </c>
    </row>
    <row r="8" spans="1:22" s="1" customFormat="1" ht="12.75">
      <c r="A8" s="6" t="s">
        <v>5</v>
      </c>
      <c r="B8" s="8">
        <v>1</v>
      </c>
      <c r="C8" s="17">
        <v>3</v>
      </c>
      <c r="D8" s="5">
        <f t="shared" si="0"/>
        <v>-0.66666666666666663</v>
      </c>
      <c r="E8" s="8">
        <v>3</v>
      </c>
      <c r="F8" s="17">
        <v>0</v>
      </c>
      <c r="G8" s="5">
        <v>1</v>
      </c>
      <c r="H8" s="8">
        <v>0</v>
      </c>
      <c r="I8" s="17">
        <v>0</v>
      </c>
      <c r="J8" s="5">
        <v>0</v>
      </c>
      <c r="K8" s="8">
        <v>0</v>
      </c>
      <c r="L8" s="17">
        <v>0</v>
      </c>
      <c r="M8" s="5">
        <f t="shared" si="2"/>
        <v>1</v>
      </c>
      <c r="N8" s="8">
        <v>0</v>
      </c>
      <c r="O8" s="17">
        <v>0</v>
      </c>
      <c r="P8" s="5">
        <v>0</v>
      </c>
      <c r="Q8" s="8">
        <v>0</v>
      </c>
      <c r="R8" s="17">
        <v>0</v>
      </c>
      <c r="S8" s="5">
        <v>0</v>
      </c>
      <c r="T8" s="8">
        <v>0</v>
      </c>
      <c r="U8" s="8">
        <v>0</v>
      </c>
      <c r="V8" s="5">
        <f t="shared" si="3"/>
        <v>1</v>
      </c>
    </row>
    <row r="9" spans="1:22" s="16" customFormat="1" ht="12.75">
      <c r="A9" s="14" t="s">
        <v>6</v>
      </c>
      <c r="B9" s="15">
        <v>7</v>
      </c>
      <c r="C9" s="15">
        <v>2</v>
      </c>
      <c r="D9" s="5">
        <f t="shared" si="0"/>
        <v>2.5</v>
      </c>
      <c r="E9" s="15">
        <v>0</v>
      </c>
      <c r="F9" s="15">
        <v>2</v>
      </c>
      <c r="G9" s="5">
        <f t="shared" si="1"/>
        <v>-1</v>
      </c>
      <c r="H9" s="15">
        <v>0</v>
      </c>
      <c r="I9" s="15">
        <v>1</v>
      </c>
      <c r="J9" s="5">
        <f t="shared" ref="J9:J25" si="4">IF(I9=0,IF(H9=0,1,H9),(H9-I9)/I9)</f>
        <v>-1</v>
      </c>
      <c r="K9" s="15">
        <v>1</v>
      </c>
      <c r="L9" s="15">
        <v>0</v>
      </c>
      <c r="M9" s="5">
        <f t="shared" si="2"/>
        <v>1</v>
      </c>
      <c r="N9" s="15">
        <v>1</v>
      </c>
      <c r="O9" s="15">
        <v>0</v>
      </c>
      <c r="P9" s="5">
        <f t="shared" ref="P9:P25" si="5">IF(O9=0,IF(N9=0,1,N9),(N9-O9)/O9)</f>
        <v>1</v>
      </c>
      <c r="Q9" s="15">
        <v>0</v>
      </c>
      <c r="R9" s="15">
        <v>0</v>
      </c>
      <c r="S9" s="5">
        <v>0</v>
      </c>
      <c r="T9" s="15">
        <v>0</v>
      </c>
      <c r="U9" s="15">
        <v>0</v>
      </c>
      <c r="V9" s="5">
        <f t="shared" si="3"/>
        <v>1</v>
      </c>
    </row>
    <row r="10" spans="1:22" s="1" customFormat="1" ht="12.75">
      <c r="A10" s="6" t="s">
        <v>7</v>
      </c>
      <c r="B10" s="8">
        <v>2</v>
      </c>
      <c r="C10" s="17">
        <v>2</v>
      </c>
      <c r="D10" s="5">
        <f t="shared" si="0"/>
        <v>0</v>
      </c>
      <c r="E10" s="8">
        <v>4</v>
      </c>
      <c r="F10" s="17">
        <v>13</v>
      </c>
      <c r="G10" s="5">
        <f t="shared" si="1"/>
        <v>-0.69230769230769229</v>
      </c>
      <c r="H10" s="8">
        <v>0</v>
      </c>
      <c r="I10" s="17">
        <v>0</v>
      </c>
      <c r="J10" s="5">
        <v>0</v>
      </c>
      <c r="K10" s="8">
        <v>0</v>
      </c>
      <c r="L10" s="17">
        <v>0</v>
      </c>
      <c r="M10" s="5">
        <f t="shared" si="2"/>
        <v>1</v>
      </c>
      <c r="N10" s="8">
        <v>0</v>
      </c>
      <c r="O10" s="17">
        <v>0</v>
      </c>
      <c r="P10" s="5">
        <v>0</v>
      </c>
      <c r="Q10" s="8">
        <v>0</v>
      </c>
      <c r="R10" s="17">
        <v>0</v>
      </c>
      <c r="S10" s="5">
        <v>0</v>
      </c>
      <c r="T10" s="8">
        <v>0</v>
      </c>
      <c r="U10" s="8">
        <v>0</v>
      </c>
      <c r="V10" s="5">
        <f t="shared" si="3"/>
        <v>1</v>
      </c>
    </row>
    <row r="11" spans="1:22" s="1" customFormat="1" ht="12.75">
      <c r="A11" s="6" t="s">
        <v>8</v>
      </c>
      <c r="B11" s="8">
        <v>2</v>
      </c>
      <c r="C11" s="17">
        <v>4</v>
      </c>
      <c r="D11" s="5">
        <f t="shared" si="0"/>
        <v>-0.5</v>
      </c>
      <c r="E11" s="8">
        <v>9</v>
      </c>
      <c r="F11" s="17">
        <v>2</v>
      </c>
      <c r="G11" s="5">
        <f t="shared" si="1"/>
        <v>3.5</v>
      </c>
      <c r="H11" s="8">
        <v>0</v>
      </c>
      <c r="I11" s="17">
        <v>0</v>
      </c>
      <c r="J11" s="5">
        <v>0</v>
      </c>
      <c r="K11" s="8">
        <v>0</v>
      </c>
      <c r="L11" s="17">
        <v>0</v>
      </c>
      <c r="M11" s="5">
        <f t="shared" si="2"/>
        <v>1</v>
      </c>
      <c r="N11" s="8">
        <v>0</v>
      </c>
      <c r="O11" s="17">
        <v>0</v>
      </c>
      <c r="P11" s="5">
        <v>0</v>
      </c>
      <c r="Q11" s="8">
        <v>0</v>
      </c>
      <c r="R11" s="17">
        <v>0</v>
      </c>
      <c r="S11" s="5">
        <v>0</v>
      </c>
      <c r="T11" s="8">
        <v>0</v>
      </c>
      <c r="U11" s="8">
        <v>0</v>
      </c>
      <c r="V11" s="5">
        <f t="shared" si="3"/>
        <v>1</v>
      </c>
    </row>
    <row r="12" spans="1:22" s="1" customFormat="1" ht="12.75">
      <c r="A12" s="6" t="s">
        <v>45</v>
      </c>
      <c r="B12" s="8">
        <v>0</v>
      </c>
      <c r="C12" s="17">
        <v>1</v>
      </c>
      <c r="D12" s="5">
        <f t="shared" si="0"/>
        <v>-1</v>
      </c>
      <c r="E12" s="8">
        <v>7</v>
      </c>
      <c r="F12" s="17">
        <v>4</v>
      </c>
      <c r="G12" s="5">
        <f t="shared" si="1"/>
        <v>0.75</v>
      </c>
      <c r="H12" s="8">
        <v>1</v>
      </c>
      <c r="I12" s="17">
        <v>0</v>
      </c>
      <c r="J12" s="5">
        <f t="shared" si="4"/>
        <v>1</v>
      </c>
      <c r="K12" s="8">
        <v>0</v>
      </c>
      <c r="L12" s="17">
        <v>0</v>
      </c>
      <c r="M12" s="5">
        <f t="shared" si="2"/>
        <v>1</v>
      </c>
      <c r="N12" s="8">
        <v>0</v>
      </c>
      <c r="O12" s="17">
        <v>0</v>
      </c>
      <c r="P12" s="5">
        <v>0</v>
      </c>
      <c r="Q12" s="8">
        <v>0</v>
      </c>
      <c r="R12" s="17">
        <v>0</v>
      </c>
      <c r="S12" s="5">
        <v>0</v>
      </c>
      <c r="T12" s="8">
        <v>0</v>
      </c>
      <c r="U12" s="8">
        <v>0</v>
      </c>
      <c r="V12" s="5">
        <f t="shared" si="3"/>
        <v>1</v>
      </c>
    </row>
    <row r="13" spans="1:22" s="12" customFormat="1" ht="12.75">
      <c r="A13" s="9" t="s">
        <v>9</v>
      </c>
      <c r="B13" s="10">
        <v>50</v>
      </c>
      <c r="C13" s="10">
        <v>15</v>
      </c>
      <c r="D13" s="13">
        <f t="shared" si="0"/>
        <v>2.3333333333333335</v>
      </c>
      <c r="E13" s="10">
        <v>19</v>
      </c>
      <c r="F13" s="10">
        <v>26</v>
      </c>
      <c r="G13" s="13">
        <f t="shared" si="1"/>
        <v>-0.26923076923076922</v>
      </c>
      <c r="H13" s="10">
        <v>0</v>
      </c>
      <c r="I13" s="10">
        <v>0</v>
      </c>
      <c r="J13" s="13">
        <v>0</v>
      </c>
      <c r="K13" s="10">
        <v>0</v>
      </c>
      <c r="L13" s="10">
        <v>1</v>
      </c>
      <c r="M13" s="13">
        <f t="shared" si="2"/>
        <v>-1</v>
      </c>
      <c r="N13" s="10">
        <v>0</v>
      </c>
      <c r="O13" s="10">
        <v>2</v>
      </c>
      <c r="P13" s="13">
        <f t="shared" si="5"/>
        <v>-1</v>
      </c>
      <c r="Q13" s="10">
        <v>1</v>
      </c>
      <c r="R13" s="10">
        <v>0</v>
      </c>
      <c r="S13" s="13">
        <f t="shared" ref="S13:S25" si="6">IF(R13=0,IF(Q13=0,1,Q13),(Q13-R13)/R13)</f>
        <v>1</v>
      </c>
      <c r="T13" s="10">
        <v>0</v>
      </c>
      <c r="U13" s="10">
        <v>0</v>
      </c>
      <c r="V13" s="13">
        <f t="shared" si="3"/>
        <v>1</v>
      </c>
    </row>
    <row r="14" spans="1:22" s="1" customFormat="1" ht="12.75">
      <c r="A14" s="6" t="s">
        <v>10</v>
      </c>
      <c r="B14" s="8">
        <v>2</v>
      </c>
      <c r="C14" s="17">
        <v>1</v>
      </c>
      <c r="D14" s="5">
        <f t="shared" si="0"/>
        <v>1</v>
      </c>
      <c r="E14" s="8">
        <v>3</v>
      </c>
      <c r="F14" s="17">
        <v>1</v>
      </c>
      <c r="G14" s="5">
        <f t="shared" si="1"/>
        <v>2</v>
      </c>
      <c r="H14" s="8">
        <v>0</v>
      </c>
      <c r="I14" s="17">
        <v>0</v>
      </c>
      <c r="J14" s="5">
        <v>0</v>
      </c>
      <c r="K14" s="8">
        <v>0</v>
      </c>
      <c r="L14" s="17">
        <v>0</v>
      </c>
      <c r="M14" s="5">
        <f t="shared" si="2"/>
        <v>1</v>
      </c>
      <c r="N14" s="8">
        <v>0</v>
      </c>
      <c r="O14" s="17">
        <v>0</v>
      </c>
      <c r="P14" s="5">
        <v>0</v>
      </c>
      <c r="Q14" s="8">
        <v>0</v>
      </c>
      <c r="R14" s="17">
        <v>0</v>
      </c>
      <c r="S14" s="5">
        <v>0</v>
      </c>
      <c r="T14" s="8">
        <v>0</v>
      </c>
      <c r="U14" s="8">
        <v>0</v>
      </c>
      <c r="V14" s="5">
        <f t="shared" si="3"/>
        <v>1</v>
      </c>
    </row>
    <row r="15" spans="1:22" s="12" customFormat="1" ht="12.75">
      <c r="A15" s="9" t="s">
        <v>11</v>
      </c>
      <c r="B15" s="10">
        <v>3</v>
      </c>
      <c r="C15" s="10">
        <v>2</v>
      </c>
      <c r="D15" s="13">
        <f t="shared" si="0"/>
        <v>0.5</v>
      </c>
      <c r="E15" s="10">
        <v>4</v>
      </c>
      <c r="F15" s="10">
        <v>8</v>
      </c>
      <c r="G15" s="13">
        <f t="shared" si="1"/>
        <v>-0.5</v>
      </c>
      <c r="H15" s="10">
        <v>0</v>
      </c>
      <c r="I15" s="10">
        <v>0</v>
      </c>
      <c r="J15" s="13">
        <v>0</v>
      </c>
      <c r="K15" s="10">
        <v>0</v>
      </c>
      <c r="L15" s="10">
        <v>0</v>
      </c>
      <c r="M15" s="13">
        <f t="shared" si="2"/>
        <v>1</v>
      </c>
      <c r="N15" s="10">
        <v>0</v>
      </c>
      <c r="O15" s="10">
        <v>0</v>
      </c>
      <c r="P15" s="13">
        <v>0</v>
      </c>
      <c r="Q15" s="10">
        <v>0</v>
      </c>
      <c r="R15" s="10">
        <v>0</v>
      </c>
      <c r="S15" s="13">
        <v>0</v>
      </c>
      <c r="T15" s="10">
        <v>0</v>
      </c>
      <c r="U15" s="10">
        <v>0</v>
      </c>
      <c r="V15" s="13">
        <f t="shared" si="3"/>
        <v>1</v>
      </c>
    </row>
    <row r="16" spans="1:22" s="16" customFormat="1" ht="12.75">
      <c r="A16" s="14" t="s">
        <v>12</v>
      </c>
      <c r="B16" s="15">
        <v>12</v>
      </c>
      <c r="C16" s="15">
        <v>30</v>
      </c>
      <c r="D16" s="5">
        <f t="shared" si="0"/>
        <v>-0.6</v>
      </c>
      <c r="E16" s="15">
        <v>8</v>
      </c>
      <c r="F16" s="15">
        <v>0</v>
      </c>
      <c r="G16" s="5">
        <v>1</v>
      </c>
      <c r="H16" s="15">
        <v>0</v>
      </c>
      <c r="I16" s="15">
        <v>0</v>
      </c>
      <c r="J16" s="5">
        <v>0</v>
      </c>
      <c r="K16" s="15">
        <v>3</v>
      </c>
      <c r="L16" s="15">
        <v>0</v>
      </c>
      <c r="M16" s="5">
        <v>1</v>
      </c>
      <c r="N16" s="15">
        <v>0</v>
      </c>
      <c r="O16" s="15">
        <v>0</v>
      </c>
      <c r="P16" s="5">
        <v>0</v>
      </c>
      <c r="Q16" s="15">
        <v>0</v>
      </c>
      <c r="R16" s="15">
        <v>0</v>
      </c>
      <c r="S16" s="5">
        <v>0</v>
      </c>
      <c r="T16" s="15">
        <v>0</v>
      </c>
      <c r="U16" s="15">
        <v>0</v>
      </c>
      <c r="V16" s="5">
        <f t="shared" si="3"/>
        <v>1</v>
      </c>
    </row>
    <row r="17" spans="1:22" s="16" customFormat="1" ht="12.75">
      <c r="A17" s="14" t="s">
        <v>13</v>
      </c>
      <c r="B17" s="15">
        <v>1</v>
      </c>
      <c r="C17" s="15">
        <v>0</v>
      </c>
      <c r="D17" s="5">
        <f t="shared" si="0"/>
        <v>1</v>
      </c>
      <c r="E17" s="15">
        <v>13</v>
      </c>
      <c r="F17" s="15">
        <v>9</v>
      </c>
      <c r="G17" s="5">
        <f t="shared" si="1"/>
        <v>0.44444444444444442</v>
      </c>
      <c r="H17" s="15">
        <v>0</v>
      </c>
      <c r="I17" s="15">
        <v>0</v>
      </c>
      <c r="J17" s="5">
        <v>0</v>
      </c>
      <c r="K17" s="15">
        <v>1</v>
      </c>
      <c r="L17" s="15">
        <v>0</v>
      </c>
      <c r="M17" s="5">
        <f t="shared" si="2"/>
        <v>1</v>
      </c>
      <c r="N17" s="15">
        <v>0</v>
      </c>
      <c r="O17" s="15">
        <v>0</v>
      </c>
      <c r="P17" s="5">
        <v>0</v>
      </c>
      <c r="Q17" s="15">
        <v>0</v>
      </c>
      <c r="R17" s="15">
        <v>0</v>
      </c>
      <c r="S17" s="5">
        <v>0</v>
      </c>
      <c r="T17" s="15">
        <v>0</v>
      </c>
      <c r="U17" s="15">
        <v>0</v>
      </c>
      <c r="V17" s="5">
        <f t="shared" si="3"/>
        <v>1</v>
      </c>
    </row>
    <row r="18" spans="1:22" s="1" customFormat="1" ht="12.75">
      <c r="A18" s="6" t="s">
        <v>14</v>
      </c>
      <c r="B18" s="8">
        <v>0</v>
      </c>
      <c r="C18" s="17">
        <v>0</v>
      </c>
      <c r="D18" s="5">
        <v>0</v>
      </c>
      <c r="E18" s="8">
        <v>1</v>
      </c>
      <c r="F18" s="17">
        <v>0</v>
      </c>
      <c r="G18" s="5">
        <f t="shared" si="1"/>
        <v>1</v>
      </c>
      <c r="H18" s="8">
        <v>0</v>
      </c>
      <c r="I18" s="17">
        <v>0</v>
      </c>
      <c r="J18" s="5">
        <v>0</v>
      </c>
      <c r="K18" s="8">
        <v>0</v>
      </c>
      <c r="L18" s="17">
        <v>0</v>
      </c>
      <c r="M18" s="5">
        <f t="shared" si="2"/>
        <v>1</v>
      </c>
      <c r="N18" s="8">
        <v>0</v>
      </c>
      <c r="O18" s="17">
        <v>0</v>
      </c>
      <c r="P18" s="5">
        <v>0</v>
      </c>
      <c r="Q18" s="8">
        <v>0</v>
      </c>
      <c r="R18" s="17">
        <v>0</v>
      </c>
      <c r="S18" s="5">
        <v>0</v>
      </c>
      <c r="T18" s="8">
        <v>0</v>
      </c>
      <c r="U18" s="8">
        <v>0</v>
      </c>
      <c r="V18" s="5">
        <f t="shared" si="3"/>
        <v>1</v>
      </c>
    </row>
    <row r="19" spans="1:22" s="1" customFormat="1" ht="12.75">
      <c r="A19" s="6" t="s">
        <v>15</v>
      </c>
      <c r="B19" s="8">
        <v>10</v>
      </c>
      <c r="C19" s="17">
        <v>7</v>
      </c>
      <c r="D19" s="5">
        <v>1</v>
      </c>
      <c r="E19" s="8">
        <v>1</v>
      </c>
      <c r="F19" s="17">
        <v>0</v>
      </c>
      <c r="G19" s="5">
        <f t="shared" si="1"/>
        <v>1</v>
      </c>
      <c r="H19" s="8">
        <v>0</v>
      </c>
      <c r="I19" s="17">
        <v>1</v>
      </c>
      <c r="J19" s="5">
        <f t="shared" si="4"/>
        <v>-1</v>
      </c>
      <c r="K19" s="8">
        <v>0</v>
      </c>
      <c r="L19" s="17">
        <v>0</v>
      </c>
      <c r="M19" s="5">
        <f t="shared" si="2"/>
        <v>1</v>
      </c>
      <c r="N19" s="8">
        <v>0</v>
      </c>
      <c r="O19" s="17">
        <v>0</v>
      </c>
      <c r="P19" s="5">
        <v>0</v>
      </c>
      <c r="Q19" s="8">
        <v>0</v>
      </c>
      <c r="R19" s="17">
        <v>0</v>
      </c>
      <c r="S19" s="5">
        <v>0</v>
      </c>
      <c r="T19" s="8">
        <v>0</v>
      </c>
      <c r="U19" s="8">
        <v>0</v>
      </c>
      <c r="V19" s="5">
        <f t="shared" si="3"/>
        <v>1</v>
      </c>
    </row>
    <row r="20" spans="1:22" s="16" customFormat="1" ht="12.75">
      <c r="A20" s="14" t="s">
        <v>16</v>
      </c>
      <c r="B20" s="15">
        <v>1</v>
      </c>
      <c r="C20" s="15">
        <v>2</v>
      </c>
      <c r="D20" s="5">
        <f t="shared" si="0"/>
        <v>-0.5</v>
      </c>
      <c r="E20" s="15">
        <v>5</v>
      </c>
      <c r="F20" s="15">
        <v>4</v>
      </c>
      <c r="G20" s="5">
        <f t="shared" si="1"/>
        <v>0.25</v>
      </c>
      <c r="H20" s="15">
        <v>0</v>
      </c>
      <c r="I20" s="15">
        <v>0</v>
      </c>
      <c r="J20" s="5">
        <v>0</v>
      </c>
      <c r="K20" s="15">
        <v>0</v>
      </c>
      <c r="L20" s="15">
        <v>0</v>
      </c>
      <c r="M20" s="5">
        <f t="shared" si="2"/>
        <v>1</v>
      </c>
      <c r="N20" s="15">
        <v>0</v>
      </c>
      <c r="O20" s="15">
        <v>0</v>
      </c>
      <c r="P20" s="5">
        <v>0</v>
      </c>
      <c r="Q20" s="15">
        <v>0</v>
      </c>
      <c r="R20" s="15">
        <v>0</v>
      </c>
      <c r="S20" s="5">
        <v>0</v>
      </c>
      <c r="T20" s="15">
        <v>0</v>
      </c>
      <c r="U20" s="15">
        <v>0</v>
      </c>
      <c r="V20" s="5">
        <f t="shared" si="3"/>
        <v>1</v>
      </c>
    </row>
    <row r="21" spans="1:22" s="1" customFormat="1" ht="12.75">
      <c r="A21" s="6" t="s">
        <v>17</v>
      </c>
      <c r="B21" s="8">
        <v>5</v>
      </c>
      <c r="C21" s="17">
        <v>0</v>
      </c>
      <c r="D21" s="5">
        <v>1</v>
      </c>
      <c r="E21" s="8">
        <v>4</v>
      </c>
      <c r="F21" s="17">
        <v>4</v>
      </c>
      <c r="G21" s="5">
        <f t="shared" si="1"/>
        <v>0</v>
      </c>
      <c r="H21" s="8">
        <v>0</v>
      </c>
      <c r="I21" s="17">
        <v>0</v>
      </c>
      <c r="J21" s="5">
        <v>0</v>
      </c>
      <c r="K21" s="8">
        <v>0</v>
      </c>
      <c r="L21" s="17">
        <v>0</v>
      </c>
      <c r="M21" s="5">
        <f t="shared" si="2"/>
        <v>1</v>
      </c>
      <c r="N21" s="8">
        <v>0</v>
      </c>
      <c r="O21" s="17">
        <v>0</v>
      </c>
      <c r="P21" s="5">
        <v>0</v>
      </c>
      <c r="Q21" s="8">
        <v>0</v>
      </c>
      <c r="R21" s="17">
        <v>0</v>
      </c>
      <c r="S21" s="5">
        <v>0</v>
      </c>
      <c r="T21" s="8">
        <v>0</v>
      </c>
      <c r="U21" s="8">
        <v>0</v>
      </c>
      <c r="V21" s="5">
        <f t="shared" si="3"/>
        <v>1</v>
      </c>
    </row>
    <row r="22" spans="1:22" s="12" customFormat="1" ht="12.75">
      <c r="A22" s="9" t="s">
        <v>18</v>
      </c>
      <c r="B22" s="10">
        <v>10</v>
      </c>
      <c r="C22" s="10">
        <v>12</v>
      </c>
      <c r="D22" s="13">
        <f t="shared" si="0"/>
        <v>-0.16666666666666666</v>
      </c>
      <c r="E22" s="10">
        <v>0</v>
      </c>
      <c r="F22" s="10">
        <v>5</v>
      </c>
      <c r="G22" s="13">
        <f t="shared" si="1"/>
        <v>-1</v>
      </c>
      <c r="H22" s="10">
        <v>0</v>
      </c>
      <c r="I22" s="10">
        <v>0</v>
      </c>
      <c r="J22" s="13">
        <v>0</v>
      </c>
      <c r="K22" s="10">
        <v>0</v>
      </c>
      <c r="L22" s="10">
        <v>0</v>
      </c>
      <c r="M22" s="13">
        <f t="shared" si="2"/>
        <v>1</v>
      </c>
      <c r="N22" s="10">
        <v>0</v>
      </c>
      <c r="O22" s="10">
        <v>0</v>
      </c>
      <c r="P22" s="13">
        <v>0</v>
      </c>
      <c r="Q22" s="10">
        <v>0</v>
      </c>
      <c r="R22" s="10">
        <v>0</v>
      </c>
      <c r="S22" s="13">
        <v>0</v>
      </c>
      <c r="T22" s="10">
        <v>0</v>
      </c>
      <c r="U22" s="10">
        <v>0</v>
      </c>
      <c r="V22" s="13">
        <f t="shared" si="3"/>
        <v>1</v>
      </c>
    </row>
    <row r="23" spans="1:22" s="1" customFormat="1" ht="12.75">
      <c r="A23" s="6" t="s">
        <v>19</v>
      </c>
      <c r="B23" s="8">
        <v>10</v>
      </c>
      <c r="C23" s="17">
        <v>9</v>
      </c>
      <c r="D23" s="5">
        <f t="shared" si="0"/>
        <v>0.1111111111111111</v>
      </c>
      <c r="E23" s="8">
        <v>0</v>
      </c>
      <c r="F23" s="17">
        <v>0</v>
      </c>
      <c r="G23" s="5">
        <f t="shared" si="1"/>
        <v>1</v>
      </c>
      <c r="H23" s="8">
        <v>0</v>
      </c>
      <c r="I23" s="17">
        <v>0</v>
      </c>
      <c r="J23" s="5">
        <v>0</v>
      </c>
      <c r="K23" s="8">
        <v>0</v>
      </c>
      <c r="L23" s="17">
        <v>0</v>
      </c>
      <c r="M23" s="5">
        <f t="shared" si="2"/>
        <v>1</v>
      </c>
      <c r="N23" s="8">
        <v>0</v>
      </c>
      <c r="O23" s="17">
        <v>0</v>
      </c>
      <c r="P23" s="5">
        <v>0</v>
      </c>
      <c r="Q23" s="8">
        <v>0</v>
      </c>
      <c r="R23" s="17">
        <v>0</v>
      </c>
      <c r="S23" s="5">
        <v>0</v>
      </c>
      <c r="T23" s="8">
        <v>0</v>
      </c>
      <c r="U23" s="8">
        <v>0</v>
      </c>
      <c r="V23" s="5">
        <f t="shared" si="3"/>
        <v>1</v>
      </c>
    </row>
    <row r="24" spans="1:22" s="1" customFormat="1" ht="12.75">
      <c r="A24" s="6" t="s">
        <v>21</v>
      </c>
      <c r="B24" s="8">
        <v>13</v>
      </c>
      <c r="C24" s="17">
        <v>4</v>
      </c>
      <c r="D24" s="5">
        <f t="shared" si="0"/>
        <v>2.25</v>
      </c>
      <c r="E24" s="8">
        <v>17</v>
      </c>
      <c r="F24" s="17">
        <v>23</v>
      </c>
      <c r="G24" s="5">
        <f t="shared" si="1"/>
        <v>-0.2608695652173913</v>
      </c>
      <c r="H24" s="8">
        <v>0</v>
      </c>
      <c r="I24" s="17">
        <v>0</v>
      </c>
      <c r="J24" s="5">
        <v>0</v>
      </c>
      <c r="K24" s="8">
        <v>0</v>
      </c>
      <c r="L24" s="17">
        <v>0</v>
      </c>
      <c r="M24" s="5">
        <f t="shared" si="2"/>
        <v>1</v>
      </c>
      <c r="N24" s="8">
        <v>0</v>
      </c>
      <c r="O24" s="17">
        <v>0</v>
      </c>
      <c r="P24" s="5">
        <v>0</v>
      </c>
      <c r="Q24" s="8">
        <v>0</v>
      </c>
      <c r="R24" s="17">
        <v>0</v>
      </c>
      <c r="S24" s="5">
        <v>0</v>
      </c>
      <c r="T24" s="8">
        <v>0</v>
      </c>
      <c r="U24" s="8">
        <v>0</v>
      </c>
      <c r="V24" s="5">
        <f t="shared" si="3"/>
        <v>1</v>
      </c>
    </row>
    <row r="25" spans="1:22" s="1" customFormat="1" ht="12.75">
      <c r="A25" s="8" t="s">
        <v>20</v>
      </c>
      <c r="B25" s="8">
        <f>SUM(B6:B24)</f>
        <v>145</v>
      </c>
      <c r="C25" s="17">
        <f>SUM(C6:C24)</f>
        <v>125</v>
      </c>
      <c r="D25" s="5">
        <f t="shared" si="0"/>
        <v>0.16</v>
      </c>
      <c r="E25" s="8">
        <f>SUM(E6:E24)</f>
        <v>111</v>
      </c>
      <c r="F25" s="17">
        <f>SUM(F6:F24)</f>
        <v>112</v>
      </c>
      <c r="G25" s="5">
        <f t="shared" si="1"/>
        <v>-8.9285714285714281E-3</v>
      </c>
      <c r="H25" s="8">
        <v>2</v>
      </c>
      <c r="I25" s="17">
        <v>2</v>
      </c>
      <c r="J25" s="5">
        <f t="shared" si="4"/>
        <v>0</v>
      </c>
      <c r="K25" s="8">
        <f>SUM(K6:K24)</f>
        <v>5</v>
      </c>
      <c r="L25" s="17">
        <v>1</v>
      </c>
      <c r="M25" s="5">
        <f t="shared" si="2"/>
        <v>4</v>
      </c>
      <c r="N25" s="8">
        <v>1</v>
      </c>
      <c r="O25" s="17">
        <v>2</v>
      </c>
      <c r="P25" s="5">
        <f t="shared" si="5"/>
        <v>-0.5</v>
      </c>
      <c r="Q25" s="8">
        <v>1</v>
      </c>
      <c r="R25" s="17">
        <v>0</v>
      </c>
      <c r="S25" s="5">
        <f t="shared" si="6"/>
        <v>1</v>
      </c>
      <c r="T25" s="8">
        <v>0</v>
      </c>
      <c r="U25" s="8">
        <v>0</v>
      </c>
      <c r="V25" s="5">
        <f t="shared" si="3"/>
        <v>1</v>
      </c>
    </row>
  </sheetData>
  <mergeCells count="9">
    <mergeCell ref="A1:V1"/>
    <mergeCell ref="A4:A5"/>
    <mergeCell ref="B4:D4"/>
    <mergeCell ref="E4:G4"/>
    <mergeCell ref="H4:J4"/>
    <mergeCell ref="K4:M4"/>
    <mergeCell ref="N4:P4"/>
    <mergeCell ref="Q4:S4"/>
    <mergeCell ref="T4:V4"/>
  </mergeCells>
  <pageMargins left="0.15748031496062992" right="0.15748031496062992" top="0.47244094488188981" bottom="0.74803149606299213" header="0.31496062992125984" footer="0.31496062992125984"/>
  <pageSetup paperSize="9" scale="80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2016-03-17T10:32:08Z</dcterms:modified>
</cp:coreProperties>
</file>