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19320" windowHeight="12720"/>
  </bookViews>
  <sheets>
    <sheet name="Структурка" sheetId="1" r:id="rId1"/>
    <sheet name="Служебный" sheetId="2" state="hidden" r:id="rId2"/>
  </sheets>
  <calcPr calcId="145621"/>
</workbook>
</file>

<file path=xl/calcChain.xml><?xml version="1.0" encoding="utf-8"?>
<calcChain xmlns="http://schemas.openxmlformats.org/spreadsheetml/2006/main">
  <c r="F56" i="1" l="1"/>
  <c r="F57" i="1"/>
  <c r="F58" i="1"/>
  <c r="F59" i="1"/>
  <c r="F51" i="1"/>
  <c r="I51" i="1" s="1"/>
  <c r="F52" i="1"/>
  <c r="I52" i="1" s="1"/>
  <c r="F53" i="1"/>
  <c r="I53" i="1" s="1"/>
  <c r="F54" i="1"/>
  <c r="I54" i="1" s="1"/>
  <c r="F8" i="1"/>
  <c r="F9" i="1"/>
  <c r="F10" i="1"/>
  <c r="I10" i="1" s="1"/>
  <c r="F11" i="1"/>
  <c r="F12" i="1"/>
  <c r="I12" i="1" s="1"/>
  <c r="F13" i="1"/>
  <c r="F14" i="1"/>
  <c r="I14" i="1" s="1"/>
  <c r="F15" i="1"/>
  <c r="F16" i="1"/>
  <c r="I16" i="1" s="1"/>
  <c r="F17" i="1"/>
  <c r="F18" i="1"/>
  <c r="I18" i="1" s="1"/>
  <c r="F19" i="1"/>
  <c r="F20" i="1"/>
  <c r="I20" i="1" s="1"/>
  <c r="F21" i="1"/>
  <c r="F22" i="1"/>
  <c r="I22" i="1" s="1"/>
  <c r="F23" i="1"/>
  <c r="F24" i="1"/>
  <c r="I24" i="1" s="1"/>
  <c r="F25" i="1"/>
  <c r="F26" i="1"/>
  <c r="I26" i="1" s="1"/>
  <c r="F27" i="1"/>
  <c r="F28" i="1"/>
  <c r="I28" i="1" s="1"/>
  <c r="F29" i="1"/>
  <c r="F30" i="1"/>
  <c r="I30" i="1" s="1"/>
  <c r="F31" i="1"/>
  <c r="F32" i="1"/>
  <c r="I32" i="1" s="1"/>
  <c r="F33" i="1"/>
  <c r="F34" i="1"/>
  <c r="I34" i="1" s="1"/>
  <c r="F35" i="1"/>
  <c r="F36" i="1"/>
  <c r="I36" i="1" s="1"/>
  <c r="F37" i="1"/>
  <c r="F38" i="1"/>
  <c r="I38" i="1" s="1"/>
  <c r="F39" i="1"/>
  <c r="F40" i="1"/>
  <c r="I40" i="1" s="1"/>
  <c r="F41" i="1"/>
  <c r="F42" i="1"/>
  <c r="I42" i="1" s="1"/>
  <c r="F43" i="1"/>
  <c r="F44" i="1"/>
  <c r="I44" i="1" s="1"/>
  <c r="F45" i="1"/>
  <c r="F46" i="1"/>
  <c r="I46" i="1" s="1"/>
  <c r="F47" i="1"/>
  <c r="F48" i="1"/>
  <c r="I48" i="1" s="1"/>
  <c r="F49" i="1"/>
  <c r="E57" i="1"/>
  <c r="E58" i="1"/>
  <c r="E59" i="1"/>
  <c r="E56" i="1"/>
  <c r="E24" i="1"/>
  <c r="E25" i="1"/>
  <c r="E26" i="1"/>
  <c r="E27" i="1"/>
  <c r="E28" i="1"/>
  <c r="E29" i="1"/>
  <c r="E23" i="1"/>
  <c r="E52" i="1"/>
  <c r="E53" i="1"/>
  <c r="E54" i="1"/>
  <c r="E51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30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8" i="1"/>
  <c r="I7" i="1"/>
  <c r="H7" i="1"/>
  <c r="I49" i="1" l="1"/>
  <c r="H54" i="1"/>
  <c r="H52" i="1"/>
  <c r="H29" i="1"/>
  <c r="H27" i="1"/>
  <c r="H25" i="1"/>
  <c r="H56" i="1"/>
  <c r="H58" i="1"/>
  <c r="G23" i="1"/>
  <c r="H21" i="1"/>
  <c r="H19" i="1"/>
  <c r="H17" i="1"/>
  <c r="H15" i="1"/>
  <c r="H13" i="1"/>
  <c r="H11" i="1"/>
  <c r="H9" i="1"/>
  <c r="H49" i="1"/>
  <c r="H47" i="1"/>
  <c r="H45" i="1"/>
  <c r="H43" i="1"/>
  <c r="H41" i="1"/>
  <c r="H39" i="1"/>
  <c r="H37" i="1"/>
  <c r="H35" i="1"/>
  <c r="H33" i="1"/>
  <c r="H31" i="1"/>
  <c r="G47" i="1"/>
  <c r="G45" i="1"/>
  <c r="G43" i="1"/>
  <c r="G41" i="1"/>
  <c r="G39" i="1"/>
  <c r="G37" i="1"/>
  <c r="G35" i="1"/>
  <c r="G33" i="1"/>
  <c r="G31" i="1"/>
  <c r="G29" i="1"/>
  <c r="G27" i="1"/>
  <c r="G25" i="1"/>
  <c r="G21" i="1"/>
  <c r="G19" i="1"/>
  <c r="G17" i="1"/>
  <c r="G15" i="1"/>
  <c r="G13" i="1"/>
  <c r="G11" i="1"/>
  <c r="G9" i="1"/>
  <c r="I59" i="1"/>
  <c r="I57" i="1"/>
  <c r="H22" i="1"/>
  <c r="H20" i="1"/>
  <c r="H18" i="1"/>
  <c r="H16" i="1"/>
  <c r="H14" i="1"/>
  <c r="H12" i="1"/>
  <c r="H10" i="1"/>
  <c r="H30" i="1"/>
  <c r="H48" i="1"/>
  <c r="H46" i="1"/>
  <c r="H44" i="1"/>
  <c r="H42" i="1"/>
  <c r="H40" i="1"/>
  <c r="H38" i="1"/>
  <c r="H36" i="1"/>
  <c r="H34" i="1"/>
  <c r="H32" i="1"/>
  <c r="H51" i="1"/>
  <c r="H53" i="1"/>
  <c r="H23" i="1"/>
  <c r="H28" i="1"/>
  <c r="H26" i="1"/>
  <c r="H24" i="1"/>
  <c r="H59" i="1"/>
  <c r="H57" i="1"/>
  <c r="G8" i="1"/>
  <c r="I58" i="1"/>
  <c r="I56" i="1"/>
  <c r="G48" i="1"/>
  <c r="G46" i="1"/>
  <c r="G44" i="1"/>
  <c r="G42" i="1"/>
  <c r="G40" i="1"/>
  <c r="G38" i="1"/>
  <c r="G36" i="1"/>
  <c r="G34" i="1"/>
  <c r="G32" i="1"/>
  <c r="G30" i="1"/>
  <c r="G28" i="1"/>
  <c r="G26" i="1"/>
  <c r="G24" i="1"/>
  <c r="G22" i="1"/>
  <c r="G20" i="1"/>
  <c r="G18" i="1"/>
  <c r="G16" i="1"/>
  <c r="G14" i="1"/>
  <c r="G12" i="1"/>
  <c r="G10" i="1"/>
  <c r="G49" i="1"/>
  <c r="G54" i="1"/>
  <c r="G52" i="1"/>
  <c r="G59" i="1"/>
  <c r="G57" i="1"/>
  <c r="I47" i="1"/>
  <c r="I45" i="1"/>
  <c r="I43" i="1"/>
  <c r="I41" i="1"/>
  <c r="I39" i="1"/>
  <c r="I37" i="1"/>
  <c r="I35" i="1"/>
  <c r="I33" i="1"/>
  <c r="I31" i="1"/>
  <c r="I29" i="1"/>
  <c r="I27" i="1"/>
  <c r="I25" i="1"/>
  <c r="I23" i="1"/>
  <c r="I21" i="1"/>
  <c r="I19" i="1"/>
  <c r="I17" i="1"/>
  <c r="I15" i="1"/>
  <c r="I13" i="1"/>
  <c r="I11" i="1"/>
  <c r="I9" i="1"/>
  <c r="G51" i="1"/>
  <c r="G53" i="1"/>
  <c r="G56" i="1"/>
  <c r="G58" i="1"/>
</calcChain>
</file>

<file path=xl/sharedStrings.xml><?xml version="1.0" encoding="utf-8"?>
<sst xmlns="http://schemas.openxmlformats.org/spreadsheetml/2006/main" count="74" uniqueCount="65">
  <si>
    <t>о количестве зарегистрированных преступлений</t>
  </si>
  <si>
    <t>2016 г.</t>
  </si>
  <si>
    <t xml:space="preserve"> +/- %</t>
  </si>
  <si>
    <t>Удельный вес</t>
  </si>
  <si>
    <t>Всего зарегистрировано преступлений</t>
  </si>
  <si>
    <t>особо тяжкие</t>
  </si>
  <si>
    <t>тяжкие</t>
  </si>
  <si>
    <t>средней тяжести</t>
  </si>
  <si>
    <t>небольшой тяжести</t>
  </si>
  <si>
    <t>коррупционной направленности</t>
  </si>
  <si>
    <t>экономической направленности</t>
  </si>
  <si>
    <t>экологические</t>
  </si>
  <si>
    <t>террористического характера</t>
  </si>
  <si>
    <t>экстремисткой направленности</t>
  </si>
  <si>
    <t>наркотиков</t>
  </si>
  <si>
    <t>оружия</t>
  </si>
  <si>
    <t>совершенных в общественных местах</t>
  </si>
  <si>
    <t>в том числе</t>
  </si>
  <si>
    <t>на улицах, площадях, в парках, скверах</t>
  </si>
  <si>
    <t>несовершеннолетними или при их соучастии</t>
  </si>
  <si>
    <t>группой лиц</t>
  </si>
  <si>
    <t>группой лиц по предварительному сговору</t>
  </si>
  <si>
    <t>организованной группой или преступным сообществом</t>
  </si>
  <si>
    <t>в состоянии опьянения</t>
  </si>
  <si>
    <t>алкогольного</t>
  </si>
  <si>
    <t>наркотического и токсического</t>
  </si>
  <si>
    <t>убийство и покушение на убийство</t>
  </si>
  <si>
    <t>умышленное причинение тяжкого вреда здоровью</t>
  </si>
  <si>
    <t>из них: повлекшее по неосторожности смерть человека</t>
  </si>
  <si>
    <t>похищение человека</t>
  </si>
  <si>
    <t>изнасилование и покушение на изнасилование</t>
  </si>
  <si>
    <t>кража</t>
  </si>
  <si>
    <t>мошенничество</t>
  </si>
  <si>
    <t>хищение чужого имущества, совершенное путем присвоения или растраты</t>
  </si>
  <si>
    <t>грабеж</t>
  </si>
  <si>
    <t>разбой</t>
  </si>
  <si>
    <t>захват заложника</t>
  </si>
  <si>
    <t>бандитизм</t>
  </si>
  <si>
    <t>хулиганство</t>
  </si>
  <si>
    <t>нарушение правил, повлекшее по неосторожности смерть человека либо двух или более лиц (ч.ч. 3-6 ст. 264 УК РФ)</t>
  </si>
  <si>
    <t>глава 30 УК РФ</t>
  </si>
  <si>
    <t>получение взятки</t>
  </si>
  <si>
    <t>дача взятки</t>
  </si>
  <si>
    <t>посредничество при взяточничестве</t>
  </si>
  <si>
    <t>из числа расследованных преступлений совершены</t>
  </si>
  <si>
    <t xml:space="preserve">связанных с незаконным оборотом </t>
  </si>
  <si>
    <t>свершенные с использованием огнестрельного, газового оружия, боеприпасов, взрывчатых веществ и взрывчатых устройств</t>
  </si>
  <si>
    <t>лицами, ранее совершавшими преступления</t>
  </si>
  <si>
    <t>террористический акт</t>
  </si>
  <si>
    <t>злоупотребление должностными полномочиями</t>
  </si>
  <si>
    <t>Количество преступлений, оставшихся нераскрытыми</t>
  </si>
  <si>
    <t>Всего</t>
  </si>
  <si>
    <t>из них</t>
  </si>
  <si>
    <t>убийства с покушениями</t>
  </si>
  <si>
    <t>% нераскрытых</t>
  </si>
  <si>
    <t>С В Е Д Е Н И Я</t>
  </si>
  <si>
    <t>Количество предвариетльно расследованных преступлений</t>
  </si>
  <si>
    <t>% раскрытых</t>
  </si>
  <si>
    <t>Общий блок регистрации</t>
  </si>
  <si>
    <t>Блок регистрации статей</t>
  </si>
  <si>
    <t>Блок раскрытия</t>
  </si>
  <si>
    <t>Блок по категории совершившей</t>
  </si>
  <si>
    <t>Блок приостановленных</t>
  </si>
  <si>
    <t>2015 г.</t>
  </si>
  <si>
    <t>за январь-март 2016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</si>
</sst>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/>
    <xf numFmtId="0" fontId="1" fillId="0" borderId="5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/>
    </xf>
    <xf numFmtId="164" fontId="1" fillId="0" borderId="1" xfId="0" applyNumberFormat="1" applyFont="1" applyBorder="1"/>
    <xf numFmtId="164" fontId="1" fillId="0" borderId="12" xfId="0" applyNumberFormat="1" applyFont="1" applyBorder="1"/>
    <xf numFmtId="164" fontId="1" fillId="0" borderId="5" xfId="0" applyNumberFormat="1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left" vertical="center"/>
    </xf>
    <xf numFmtId="164" fontId="1" fillId="0" borderId="12" xfId="0" applyNumberFormat="1" applyFont="1" applyBorder="1" applyAlignment="1">
      <alignment horizontal="left" vertical="center"/>
    </xf>
    <xf numFmtId="164" fontId="1" fillId="0" borderId="8" xfId="0" applyNumberFormat="1" applyFont="1" applyBorder="1"/>
    <xf numFmtId="164" fontId="1" fillId="0" borderId="13" xfId="0" applyNumberFormat="1" applyFont="1" applyBorder="1"/>
    <xf numFmtId="164" fontId="1" fillId="0" borderId="1" xfId="0" applyNumberFormat="1" applyFont="1" applyBorder="1" applyAlignment="1">
      <alignment horizontal="right" vertical="center"/>
    </xf>
    <xf numFmtId="164" fontId="1" fillId="0" borderId="12" xfId="0" applyNumberFormat="1" applyFont="1" applyBorder="1" applyAlignment="1">
      <alignment horizontal="right" vertical="center"/>
    </xf>
    <xf numFmtId="164" fontId="1" fillId="0" borderId="1" xfId="0" applyNumberFormat="1" applyFont="1" applyBorder="1" applyAlignment="1">
      <alignment horizontal="right"/>
    </xf>
    <xf numFmtId="164" fontId="1" fillId="0" borderId="3" xfId="0" applyNumberFormat="1" applyFont="1" applyBorder="1" applyAlignment="1">
      <alignment horizontal="right" vertical="center"/>
    </xf>
    <xf numFmtId="164" fontId="1" fillId="0" borderId="8" xfId="0" applyNumberFormat="1" applyFont="1" applyBorder="1" applyAlignment="1">
      <alignment horizontal="right" vertical="center"/>
    </xf>
    <xf numFmtId="164" fontId="1" fillId="0" borderId="13" xfId="0" applyNumberFormat="1" applyFont="1" applyBorder="1" applyAlignment="1">
      <alignment horizontal="right" vertical="center"/>
    </xf>
    <xf numFmtId="164" fontId="1" fillId="0" borderId="5" xfId="0" applyNumberFormat="1" applyFont="1" applyBorder="1" applyAlignment="1">
      <alignment horizontal="right" vertical="center"/>
    </xf>
    <xf numFmtId="164" fontId="1" fillId="0" borderId="6" xfId="0" applyNumberFormat="1" applyFont="1" applyBorder="1" applyAlignment="1">
      <alignment horizontal="right" vertical="center"/>
    </xf>
    <xf numFmtId="0" fontId="1" fillId="0" borderId="2" xfId="0" applyFont="1" applyBorder="1"/>
    <xf numFmtId="164" fontId="1" fillId="0" borderId="2" xfId="0" applyNumberFormat="1" applyFont="1" applyBorder="1"/>
    <xf numFmtId="164" fontId="1" fillId="0" borderId="17" xfId="0" applyNumberFormat="1" applyFont="1" applyBorder="1"/>
    <xf numFmtId="0" fontId="1" fillId="0" borderId="3" xfId="0" applyFont="1" applyBorder="1"/>
    <xf numFmtId="164" fontId="1" fillId="0" borderId="3" xfId="0" applyNumberFormat="1" applyFont="1" applyBorder="1"/>
    <xf numFmtId="164" fontId="1" fillId="0" borderId="18" xfId="0" applyNumberFormat="1" applyFont="1" applyBorder="1"/>
    <xf numFmtId="0" fontId="1" fillId="0" borderId="5" xfId="0" applyFont="1" applyBorder="1"/>
    <xf numFmtId="164" fontId="1" fillId="0" borderId="5" xfId="0" applyNumberFormat="1" applyFont="1" applyBorder="1"/>
    <xf numFmtId="164" fontId="1" fillId="0" borderId="6" xfId="0" applyNumberFormat="1" applyFont="1" applyBorder="1"/>
    <xf numFmtId="0" fontId="0" fillId="0" borderId="11" xfId="0" applyBorder="1"/>
    <xf numFmtId="0" fontId="0" fillId="0" borderId="16" xfId="0" applyBorder="1"/>
    <xf numFmtId="0" fontId="0" fillId="2" borderId="11" xfId="0" applyFill="1" applyBorder="1"/>
    <xf numFmtId="0" fontId="0" fillId="2" borderId="16" xfId="0" applyFill="1" applyBorder="1"/>
    <xf numFmtId="0" fontId="0" fillId="2" borderId="0" xfId="0" applyFill="1"/>
    <xf numFmtId="0" fontId="0" fillId="0" borderId="19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7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textRotation="90"/>
    </xf>
    <xf numFmtId="0" fontId="1" fillId="0" borderId="9" xfId="0" applyFont="1" applyBorder="1" applyAlignment="1">
      <alignment horizontal="center" vertical="center" textRotation="90"/>
    </xf>
    <xf numFmtId="0" fontId="1" fillId="0" borderId="2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7" xfId="0" applyFont="1" applyBorder="1" applyAlignment="1">
      <alignment horizontal="left" wrapText="1"/>
    </xf>
    <xf numFmtId="0" fontId="1" fillId="0" borderId="7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0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0" xfId="0" applyFont="1" applyBorder="1" applyAlignment="1">
      <alignment horizontal="right"/>
    </xf>
    <xf numFmtId="0" fontId="1" fillId="0" borderId="11" xfId="0" applyFont="1" applyBorder="1" applyAlignment="1">
      <alignment horizontal="right"/>
    </xf>
    <xf numFmtId="0" fontId="1" fillId="0" borderId="16" xfId="0" applyFont="1" applyBorder="1" applyAlignment="1">
      <alignment horizontal="right"/>
    </xf>
    <xf numFmtId="0" fontId="1" fillId="0" borderId="14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2" fillId="0" borderId="15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9"/>
  <sheetViews>
    <sheetView tabSelected="1" view="pageBreakPreview" zoomScaleSheetLayoutView="100" workbookViewId="0">
      <selection activeCell="A5" sqref="A5"/>
    </sheetView>
  </sheetViews>
  <sheetFormatPr defaultRowHeight="15" x14ac:dyDescent="0.25"/>
  <cols>
    <col min="1" max="1" width="3.28515625" customWidth="1"/>
    <col min="2" max="2" width="27.5703125" customWidth="1"/>
    <col min="3" max="3" width="23.28515625" customWidth="1"/>
    <col min="4" max="4" width="29.140625" customWidth="1"/>
  </cols>
  <sheetData>
    <row r="2" spans="1:9" x14ac:dyDescent="0.25">
      <c r="A2" s="53" t="s">
        <v>55</v>
      </c>
      <c r="B2" s="53"/>
      <c r="C2" s="53"/>
      <c r="D2" s="53"/>
      <c r="E2" s="53"/>
      <c r="F2" s="53"/>
      <c r="G2" s="53"/>
      <c r="H2" s="53"/>
      <c r="I2" s="53"/>
    </row>
    <row r="3" spans="1:9" x14ac:dyDescent="0.25">
      <c r="A3" s="53" t="s">
        <v>0</v>
      </c>
      <c r="B3" s="53"/>
      <c r="C3" s="53"/>
      <c r="D3" s="53"/>
      <c r="E3" s="53"/>
      <c r="F3" s="53"/>
      <c r="G3" s="53"/>
      <c r="H3" s="53"/>
      <c r="I3" s="53"/>
    </row>
    <row r="4" spans="1:9" x14ac:dyDescent="0.25">
      <c r="A4" s="53" t="s">
        <v>64</v>
      </c>
      <c r="B4" s="53"/>
      <c r="C4" s="53"/>
      <c r="D4" s="53"/>
      <c r="E4" s="53"/>
      <c r="F4" s="53"/>
      <c r="G4" s="53"/>
      <c r="H4" s="53"/>
      <c r="I4" s="53"/>
    </row>
    <row r="5" spans="1:9" ht="15.75" thickBot="1" x14ac:dyDescent="0.3"/>
    <row r="6" spans="1:9" x14ac:dyDescent="0.25">
      <c r="A6" s="46"/>
      <c r="B6" s="47"/>
      <c r="C6" s="47"/>
      <c r="D6" s="47"/>
      <c r="E6" s="43" t="s">
        <v>63</v>
      </c>
      <c r="F6" s="43" t="s">
        <v>1</v>
      </c>
      <c r="G6" s="43" t="s">
        <v>2</v>
      </c>
      <c r="H6" s="43" t="s">
        <v>3</v>
      </c>
      <c r="I6" s="44"/>
    </row>
    <row r="7" spans="1:9" x14ac:dyDescent="0.25">
      <c r="A7" s="48"/>
      <c r="B7" s="49"/>
      <c r="C7" s="49"/>
      <c r="D7" s="49"/>
      <c r="E7" s="45"/>
      <c r="F7" s="45"/>
      <c r="G7" s="45"/>
      <c r="H7" s="2" t="str">
        <f>E6</f>
        <v>2015 г.</v>
      </c>
      <c r="I7" s="5" t="str">
        <f>F6</f>
        <v>2016 г.</v>
      </c>
    </row>
    <row r="8" spans="1:9" ht="18.75" customHeight="1" x14ac:dyDescent="0.25">
      <c r="A8" s="52" t="s">
        <v>4</v>
      </c>
      <c r="B8" s="50"/>
      <c r="C8" s="50"/>
      <c r="D8" s="50"/>
      <c r="E8" s="1">
        <f>Служебный!A1</f>
        <v>186</v>
      </c>
      <c r="F8" s="1">
        <f>Служебный!B1</f>
        <v>244</v>
      </c>
      <c r="G8" s="10">
        <f>IFERROR(((F8-E8)/E8*100),0)</f>
        <v>31.182795698924732</v>
      </c>
      <c r="H8" s="10"/>
      <c r="I8" s="15"/>
    </row>
    <row r="9" spans="1:9" ht="18.75" customHeight="1" x14ac:dyDescent="0.25">
      <c r="A9" s="60" t="s">
        <v>17</v>
      </c>
      <c r="B9" s="50" t="s">
        <v>5</v>
      </c>
      <c r="C9" s="50"/>
      <c r="D9" s="50"/>
      <c r="E9" s="1">
        <f>Служебный!A2</f>
        <v>7</v>
      </c>
      <c r="F9" s="1">
        <f>Служебный!B2</f>
        <v>10</v>
      </c>
      <c r="G9" s="10">
        <f t="shared" ref="G9:G48" si="0">IFERROR(((F9-E9)/E9*100),0)</f>
        <v>42.857142857142854</v>
      </c>
      <c r="H9" s="10">
        <f>IFERROR(E9/E$8*100,0)</f>
        <v>3.763440860215054</v>
      </c>
      <c r="I9" s="15">
        <f>IFERROR(F9/F$8*100,0)</f>
        <v>4.0983606557377046</v>
      </c>
    </row>
    <row r="10" spans="1:9" ht="18.75" customHeight="1" x14ac:dyDescent="0.25">
      <c r="A10" s="60"/>
      <c r="B10" s="50" t="s">
        <v>6</v>
      </c>
      <c r="C10" s="50"/>
      <c r="D10" s="50"/>
      <c r="E10" s="1">
        <f>Служебный!A3</f>
        <v>33</v>
      </c>
      <c r="F10" s="1">
        <f>Служебный!B3</f>
        <v>44</v>
      </c>
      <c r="G10" s="10">
        <f t="shared" si="0"/>
        <v>33.333333333333329</v>
      </c>
      <c r="H10" s="10">
        <f t="shared" ref="H10:I22" si="1">IFERROR(E10/E$8*100,0)</f>
        <v>17.741935483870968</v>
      </c>
      <c r="I10" s="15">
        <f t="shared" si="1"/>
        <v>18.032786885245901</v>
      </c>
    </row>
    <row r="11" spans="1:9" ht="18.75" customHeight="1" x14ac:dyDescent="0.25">
      <c r="A11" s="60"/>
      <c r="B11" s="50" t="s">
        <v>7</v>
      </c>
      <c r="C11" s="50"/>
      <c r="D11" s="50"/>
      <c r="E11" s="1">
        <f>Служебный!A4</f>
        <v>64</v>
      </c>
      <c r="F11" s="1">
        <f>Служебный!B4</f>
        <v>78</v>
      </c>
      <c r="G11" s="10">
        <f t="shared" si="0"/>
        <v>21.875</v>
      </c>
      <c r="H11" s="10">
        <f t="shared" si="1"/>
        <v>34.408602150537639</v>
      </c>
      <c r="I11" s="15">
        <f t="shared" si="1"/>
        <v>31.967213114754102</v>
      </c>
    </row>
    <row r="12" spans="1:9" ht="18.75" customHeight="1" x14ac:dyDescent="0.25">
      <c r="A12" s="60"/>
      <c r="B12" s="50" t="s">
        <v>8</v>
      </c>
      <c r="C12" s="50"/>
      <c r="D12" s="50"/>
      <c r="E12" s="1">
        <f>Служебный!A5</f>
        <v>82</v>
      </c>
      <c r="F12" s="1">
        <f>Служебный!B5</f>
        <v>112</v>
      </c>
      <c r="G12" s="10">
        <f t="shared" si="0"/>
        <v>36.585365853658537</v>
      </c>
      <c r="H12" s="10">
        <f t="shared" si="1"/>
        <v>44.086021505376344</v>
      </c>
      <c r="I12" s="15">
        <f t="shared" si="1"/>
        <v>45.901639344262293</v>
      </c>
    </row>
    <row r="13" spans="1:9" ht="18.75" customHeight="1" x14ac:dyDescent="0.25">
      <c r="A13" s="60"/>
      <c r="B13" s="50" t="s">
        <v>9</v>
      </c>
      <c r="C13" s="50"/>
      <c r="D13" s="50"/>
      <c r="E13" s="1">
        <f>Служебный!A6</f>
        <v>0</v>
      </c>
      <c r="F13" s="1">
        <f>Служебный!B6</f>
        <v>6</v>
      </c>
      <c r="G13" s="10">
        <f t="shared" si="0"/>
        <v>0</v>
      </c>
      <c r="H13" s="10">
        <f t="shared" si="1"/>
        <v>0</v>
      </c>
      <c r="I13" s="15">
        <f t="shared" si="1"/>
        <v>2.459016393442623</v>
      </c>
    </row>
    <row r="14" spans="1:9" ht="18.75" customHeight="1" x14ac:dyDescent="0.25">
      <c r="A14" s="60"/>
      <c r="B14" s="50" t="s">
        <v>10</v>
      </c>
      <c r="C14" s="50"/>
      <c r="D14" s="50"/>
      <c r="E14" s="1">
        <f>Служебный!A7</f>
        <v>5</v>
      </c>
      <c r="F14" s="1">
        <f>Служебный!B7</f>
        <v>15</v>
      </c>
      <c r="G14" s="10">
        <f t="shared" si="0"/>
        <v>200</v>
      </c>
      <c r="H14" s="10">
        <f t="shared" si="1"/>
        <v>2.6881720430107525</v>
      </c>
      <c r="I14" s="15">
        <f t="shared" si="1"/>
        <v>6.1475409836065573</v>
      </c>
    </row>
    <row r="15" spans="1:9" ht="18.75" customHeight="1" x14ac:dyDescent="0.25">
      <c r="A15" s="60"/>
      <c r="B15" s="50" t="s">
        <v>11</v>
      </c>
      <c r="C15" s="50"/>
      <c r="D15" s="50"/>
      <c r="E15" s="1">
        <f>Служебный!A8</f>
        <v>0</v>
      </c>
      <c r="F15" s="1">
        <f>Служебный!B8</f>
        <v>0</v>
      </c>
      <c r="G15" s="10">
        <f t="shared" si="0"/>
        <v>0</v>
      </c>
      <c r="H15" s="10">
        <f t="shared" si="1"/>
        <v>0</v>
      </c>
      <c r="I15" s="15">
        <f t="shared" si="1"/>
        <v>0</v>
      </c>
    </row>
    <row r="16" spans="1:9" ht="18.75" customHeight="1" x14ac:dyDescent="0.25">
      <c r="A16" s="60"/>
      <c r="B16" s="50" t="s">
        <v>12</v>
      </c>
      <c r="C16" s="50"/>
      <c r="D16" s="50"/>
      <c r="E16" s="1">
        <f>Служебный!A9</f>
        <v>0</v>
      </c>
      <c r="F16" s="1">
        <f>Служебный!B9</f>
        <v>0</v>
      </c>
      <c r="G16" s="10">
        <f t="shared" si="0"/>
        <v>0</v>
      </c>
      <c r="H16" s="10">
        <f t="shared" si="1"/>
        <v>0</v>
      </c>
      <c r="I16" s="15">
        <f t="shared" si="1"/>
        <v>0</v>
      </c>
    </row>
    <row r="17" spans="1:9" ht="18.75" customHeight="1" x14ac:dyDescent="0.25">
      <c r="A17" s="60"/>
      <c r="B17" s="50" t="s">
        <v>13</v>
      </c>
      <c r="C17" s="50"/>
      <c r="D17" s="50"/>
      <c r="E17" s="1">
        <f>Служебный!A10</f>
        <v>0</v>
      </c>
      <c r="F17" s="1">
        <f>Служебный!B10</f>
        <v>0</v>
      </c>
      <c r="G17" s="10">
        <f t="shared" si="0"/>
        <v>0</v>
      </c>
      <c r="H17" s="10">
        <f t="shared" si="1"/>
        <v>0</v>
      </c>
      <c r="I17" s="15">
        <f t="shared" si="1"/>
        <v>0</v>
      </c>
    </row>
    <row r="18" spans="1:9" ht="18.75" customHeight="1" x14ac:dyDescent="0.25">
      <c r="A18" s="60"/>
      <c r="B18" s="51" t="s">
        <v>45</v>
      </c>
      <c r="C18" s="50" t="s">
        <v>14</v>
      </c>
      <c r="D18" s="50"/>
      <c r="E18" s="1">
        <f>Служебный!A11</f>
        <v>6</v>
      </c>
      <c r="F18" s="1">
        <f>Служебный!B11</f>
        <v>10</v>
      </c>
      <c r="G18" s="10">
        <f t="shared" si="0"/>
        <v>66.666666666666657</v>
      </c>
      <c r="H18" s="10">
        <f t="shared" si="1"/>
        <v>3.225806451612903</v>
      </c>
      <c r="I18" s="15">
        <f t="shared" si="1"/>
        <v>4.0983606557377046</v>
      </c>
    </row>
    <row r="19" spans="1:9" ht="18.75" customHeight="1" x14ac:dyDescent="0.25">
      <c r="A19" s="60"/>
      <c r="B19" s="51"/>
      <c r="C19" s="50" t="s">
        <v>15</v>
      </c>
      <c r="D19" s="50"/>
      <c r="E19" s="1">
        <f>Служебный!A12</f>
        <v>9</v>
      </c>
      <c r="F19" s="1">
        <f>Служебный!B12</f>
        <v>9</v>
      </c>
      <c r="G19" s="10">
        <f t="shared" si="0"/>
        <v>0</v>
      </c>
      <c r="H19" s="10">
        <f t="shared" si="1"/>
        <v>4.838709677419355</v>
      </c>
      <c r="I19" s="15">
        <f t="shared" si="1"/>
        <v>3.6885245901639343</v>
      </c>
    </row>
    <row r="20" spans="1:9" ht="30" customHeight="1" x14ac:dyDescent="0.25">
      <c r="A20" s="60"/>
      <c r="B20" s="51" t="s">
        <v>46</v>
      </c>
      <c r="C20" s="51"/>
      <c r="D20" s="51"/>
      <c r="E20" s="1">
        <f>Служебный!A13</f>
        <v>0</v>
      </c>
      <c r="F20" s="1">
        <f>Служебный!B13</f>
        <v>0</v>
      </c>
      <c r="G20" s="10">
        <f t="shared" si="0"/>
        <v>0</v>
      </c>
      <c r="H20" s="10">
        <f t="shared" si="1"/>
        <v>0</v>
      </c>
      <c r="I20" s="15">
        <f t="shared" si="1"/>
        <v>0</v>
      </c>
    </row>
    <row r="21" spans="1:9" ht="18.75" customHeight="1" x14ac:dyDescent="0.25">
      <c r="A21" s="60"/>
      <c r="B21" s="50" t="s">
        <v>16</v>
      </c>
      <c r="C21" s="50"/>
      <c r="D21" s="50"/>
      <c r="E21" s="1">
        <f>Служебный!A14</f>
        <v>43</v>
      </c>
      <c r="F21" s="1">
        <f>Служебный!B14</f>
        <v>50</v>
      </c>
      <c r="G21" s="10">
        <f t="shared" si="0"/>
        <v>16.279069767441861</v>
      </c>
      <c r="H21" s="10">
        <f t="shared" si="1"/>
        <v>23.118279569892472</v>
      </c>
      <c r="I21" s="15">
        <f t="shared" si="1"/>
        <v>20.491803278688526</v>
      </c>
    </row>
    <row r="22" spans="1:9" ht="18.75" customHeight="1" thickBot="1" x14ac:dyDescent="0.3">
      <c r="A22" s="61"/>
      <c r="B22" s="25" t="s">
        <v>17</v>
      </c>
      <c r="C22" s="62" t="s">
        <v>18</v>
      </c>
      <c r="D22" s="62"/>
      <c r="E22" s="25">
        <f>Служебный!A15</f>
        <v>19</v>
      </c>
      <c r="F22" s="25">
        <f>Служебный!B15</f>
        <v>24</v>
      </c>
      <c r="G22" s="26">
        <f t="shared" si="0"/>
        <v>26.315789473684209</v>
      </c>
      <c r="H22" s="26">
        <f t="shared" si="1"/>
        <v>10.21505376344086</v>
      </c>
      <c r="I22" s="27">
        <f t="shared" si="1"/>
        <v>9.8360655737704921</v>
      </c>
    </row>
    <row r="23" spans="1:9" ht="18.75" customHeight="1" x14ac:dyDescent="0.25">
      <c r="A23" s="54" t="s">
        <v>44</v>
      </c>
      <c r="B23" s="55"/>
      <c r="C23" s="63" t="s">
        <v>19</v>
      </c>
      <c r="D23" s="63"/>
      <c r="E23" s="31">
        <f>Служебный!A40</f>
        <v>6</v>
      </c>
      <c r="F23" s="31">
        <f>Служебный!B40</f>
        <v>3</v>
      </c>
      <c r="G23" s="32">
        <f t="shared" si="0"/>
        <v>-50</v>
      </c>
      <c r="H23" s="32">
        <f>IFERROR(E23/E$51*100,0)</f>
        <v>6.593406593406594</v>
      </c>
      <c r="I23" s="33">
        <f>IFERROR(F23/F$51*100,0)</f>
        <v>2.5210084033613445</v>
      </c>
    </row>
    <row r="24" spans="1:9" ht="18.75" customHeight="1" x14ac:dyDescent="0.25">
      <c r="A24" s="56"/>
      <c r="B24" s="57"/>
      <c r="C24" s="50" t="s">
        <v>47</v>
      </c>
      <c r="D24" s="50"/>
      <c r="E24" s="1">
        <f>Служебный!A41</f>
        <v>50</v>
      </c>
      <c r="F24" s="1">
        <f>Служебный!B41</f>
        <v>72</v>
      </c>
      <c r="G24" s="10">
        <f t="shared" si="0"/>
        <v>44</v>
      </c>
      <c r="H24" s="10">
        <f t="shared" ref="H24:I29" si="2">IFERROR(E24/E$51*100,0)</f>
        <v>54.945054945054949</v>
      </c>
      <c r="I24" s="15">
        <f t="shared" si="2"/>
        <v>60.504201680672267</v>
      </c>
    </row>
    <row r="25" spans="1:9" ht="18.75" customHeight="1" x14ac:dyDescent="0.25">
      <c r="A25" s="56"/>
      <c r="B25" s="57"/>
      <c r="C25" s="50" t="s">
        <v>20</v>
      </c>
      <c r="D25" s="50"/>
      <c r="E25" s="1">
        <f>Служебный!A42</f>
        <v>0</v>
      </c>
      <c r="F25" s="1">
        <f>Служебный!B42</f>
        <v>1</v>
      </c>
      <c r="G25" s="10">
        <f t="shared" si="0"/>
        <v>0</v>
      </c>
      <c r="H25" s="10">
        <f t="shared" si="2"/>
        <v>0</v>
      </c>
      <c r="I25" s="15">
        <f t="shared" si="2"/>
        <v>0.84033613445378152</v>
      </c>
    </row>
    <row r="26" spans="1:9" ht="18.75" customHeight="1" x14ac:dyDescent="0.25">
      <c r="A26" s="56"/>
      <c r="B26" s="57"/>
      <c r="C26" s="50" t="s">
        <v>21</v>
      </c>
      <c r="D26" s="50"/>
      <c r="E26" s="1">
        <f>Служебный!A43</f>
        <v>3</v>
      </c>
      <c r="F26" s="1">
        <f>Служебный!B43</f>
        <v>4</v>
      </c>
      <c r="G26" s="10">
        <f t="shared" si="0"/>
        <v>33.333333333333329</v>
      </c>
      <c r="H26" s="10">
        <f t="shared" si="2"/>
        <v>3.296703296703297</v>
      </c>
      <c r="I26" s="15">
        <f t="shared" si="2"/>
        <v>3.3613445378151261</v>
      </c>
    </row>
    <row r="27" spans="1:9" ht="18.75" customHeight="1" x14ac:dyDescent="0.25">
      <c r="A27" s="56"/>
      <c r="B27" s="57"/>
      <c r="C27" s="50" t="s">
        <v>22</v>
      </c>
      <c r="D27" s="50"/>
      <c r="E27" s="1">
        <f>Служебный!A44</f>
        <v>0</v>
      </c>
      <c r="F27" s="1">
        <f>Служебный!B44</f>
        <v>0</v>
      </c>
      <c r="G27" s="10">
        <f t="shared" si="0"/>
        <v>0</v>
      </c>
      <c r="H27" s="10">
        <f t="shared" si="2"/>
        <v>0</v>
      </c>
      <c r="I27" s="15">
        <f t="shared" si="2"/>
        <v>0</v>
      </c>
    </row>
    <row r="28" spans="1:9" ht="18.75" customHeight="1" x14ac:dyDescent="0.25">
      <c r="A28" s="56"/>
      <c r="B28" s="57"/>
      <c r="C28" s="57" t="s">
        <v>23</v>
      </c>
      <c r="D28" s="1" t="s">
        <v>24</v>
      </c>
      <c r="E28" s="1">
        <f>Служебный!A45</f>
        <v>42</v>
      </c>
      <c r="F28" s="1">
        <f>Служебный!B45</f>
        <v>63</v>
      </c>
      <c r="G28" s="10">
        <f t="shared" si="0"/>
        <v>50</v>
      </c>
      <c r="H28" s="10">
        <f t="shared" si="2"/>
        <v>46.153846153846153</v>
      </c>
      <c r="I28" s="15">
        <f t="shared" si="2"/>
        <v>52.941176470588239</v>
      </c>
    </row>
    <row r="29" spans="1:9" ht="18.75" customHeight="1" thickBot="1" x14ac:dyDescent="0.3">
      <c r="A29" s="58"/>
      <c r="B29" s="59"/>
      <c r="C29" s="59"/>
      <c r="D29" s="6" t="s">
        <v>25</v>
      </c>
      <c r="E29" s="6">
        <f>Служебный!A46</f>
        <v>0</v>
      </c>
      <c r="F29" s="6">
        <f>Служебный!B46</f>
        <v>0</v>
      </c>
      <c r="G29" s="11">
        <f t="shared" si="0"/>
        <v>0</v>
      </c>
      <c r="H29" s="11">
        <f t="shared" si="2"/>
        <v>0</v>
      </c>
      <c r="I29" s="16">
        <f t="shared" si="2"/>
        <v>0</v>
      </c>
    </row>
    <row r="30" spans="1:9" ht="18.75" customHeight="1" x14ac:dyDescent="0.25">
      <c r="A30" s="67" t="s">
        <v>26</v>
      </c>
      <c r="B30" s="68"/>
      <c r="C30" s="68"/>
      <c r="D30" s="68"/>
      <c r="E30" s="28">
        <f>Служебный!A16</f>
        <v>5</v>
      </c>
      <c r="F30" s="28">
        <f>Служебный!B16</f>
        <v>4</v>
      </c>
      <c r="G30" s="29">
        <f t="shared" si="0"/>
        <v>-20</v>
      </c>
      <c r="H30" s="29">
        <f>IFERROR(E30/E$8*100,0)</f>
        <v>2.6881720430107525</v>
      </c>
      <c r="I30" s="30">
        <f>IFERROR(F30/F$8*100,0)</f>
        <v>1.639344262295082</v>
      </c>
    </row>
    <row r="31" spans="1:9" ht="18.75" customHeight="1" x14ac:dyDescent="0.25">
      <c r="A31" s="52" t="s">
        <v>27</v>
      </c>
      <c r="B31" s="50"/>
      <c r="C31" s="50"/>
      <c r="D31" s="50"/>
      <c r="E31" s="1">
        <f>Служебный!A17</f>
        <v>3</v>
      </c>
      <c r="F31" s="1">
        <f>Служебный!B17</f>
        <v>8</v>
      </c>
      <c r="G31" s="10">
        <f t="shared" si="0"/>
        <v>166.66666666666669</v>
      </c>
      <c r="H31" s="10">
        <f t="shared" ref="H31:I49" si="3">IFERROR(E31/E$8*100,0)</f>
        <v>1.6129032258064515</v>
      </c>
      <c r="I31" s="15">
        <f t="shared" si="3"/>
        <v>3.278688524590164</v>
      </c>
    </row>
    <row r="32" spans="1:9" ht="18.75" customHeight="1" x14ac:dyDescent="0.25">
      <c r="A32" s="52" t="s">
        <v>28</v>
      </c>
      <c r="B32" s="50"/>
      <c r="C32" s="50"/>
      <c r="D32" s="50"/>
      <c r="E32" s="1">
        <f>Служебный!A18</f>
        <v>0</v>
      </c>
      <c r="F32" s="1">
        <f>Служебный!B18</f>
        <v>2</v>
      </c>
      <c r="G32" s="10">
        <f t="shared" si="0"/>
        <v>0</v>
      </c>
      <c r="H32" s="10">
        <f t="shared" si="3"/>
        <v>0</v>
      </c>
      <c r="I32" s="15">
        <f t="shared" si="3"/>
        <v>0.81967213114754101</v>
      </c>
    </row>
    <row r="33" spans="1:9" ht="18.75" customHeight="1" x14ac:dyDescent="0.25">
      <c r="A33" s="52" t="s">
        <v>29</v>
      </c>
      <c r="B33" s="50"/>
      <c r="C33" s="50"/>
      <c r="D33" s="50"/>
      <c r="E33" s="1">
        <f>Служебный!A19</f>
        <v>0</v>
      </c>
      <c r="F33" s="1">
        <f>Служебный!B19</f>
        <v>0</v>
      </c>
      <c r="G33" s="10">
        <f t="shared" si="0"/>
        <v>0</v>
      </c>
      <c r="H33" s="10">
        <f t="shared" si="3"/>
        <v>0</v>
      </c>
      <c r="I33" s="15">
        <f t="shared" si="3"/>
        <v>0</v>
      </c>
    </row>
    <row r="34" spans="1:9" ht="18.75" customHeight="1" x14ac:dyDescent="0.25">
      <c r="A34" s="52" t="s">
        <v>30</v>
      </c>
      <c r="B34" s="50"/>
      <c r="C34" s="50"/>
      <c r="D34" s="50"/>
      <c r="E34" s="1">
        <f>Служебный!A20</f>
        <v>0</v>
      </c>
      <c r="F34" s="1">
        <f>Служебный!B20</f>
        <v>0</v>
      </c>
      <c r="G34" s="10">
        <f t="shared" si="0"/>
        <v>0</v>
      </c>
      <c r="H34" s="10">
        <f t="shared" si="3"/>
        <v>0</v>
      </c>
      <c r="I34" s="15">
        <f t="shared" si="3"/>
        <v>0</v>
      </c>
    </row>
    <row r="35" spans="1:9" ht="18.75" customHeight="1" x14ac:dyDescent="0.25">
      <c r="A35" s="52" t="s">
        <v>31</v>
      </c>
      <c r="B35" s="50"/>
      <c r="C35" s="50"/>
      <c r="D35" s="50"/>
      <c r="E35" s="1">
        <f>Служебный!A21</f>
        <v>80</v>
      </c>
      <c r="F35" s="1">
        <f>Служебный!B21</f>
        <v>81</v>
      </c>
      <c r="G35" s="10">
        <f t="shared" si="0"/>
        <v>1.25</v>
      </c>
      <c r="H35" s="10">
        <f t="shared" si="3"/>
        <v>43.01075268817204</v>
      </c>
      <c r="I35" s="15">
        <f t="shared" si="3"/>
        <v>33.196721311475407</v>
      </c>
    </row>
    <row r="36" spans="1:9" ht="18.75" customHeight="1" x14ac:dyDescent="0.25">
      <c r="A36" s="52" t="s">
        <v>32</v>
      </c>
      <c r="B36" s="50"/>
      <c r="C36" s="50"/>
      <c r="D36" s="50"/>
      <c r="E36" s="1">
        <f>Служебный!A22</f>
        <v>4</v>
      </c>
      <c r="F36" s="1">
        <f>Служебный!B22</f>
        <v>22</v>
      </c>
      <c r="G36" s="10">
        <f t="shared" si="0"/>
        <v>450</v>
      </c>
      <c r="H36" s="10">
        <f t="shared" si="3"/>
        <v>2.1505376344086025</v>
      </c>
      <c r="I36" s="15">
        <f t="shared" si="3"/>
        <v>9.0163934426229506</v>
      </c>
    </row>
    <row r="37" spans="1:9" ht="18.75" customHeight="1" x14ac:dyDescent="0.25">
      <c r="A37" s="52" t="s">
        <v>33</v>
      </c>
      <c r="B37" s="50"/>
      <c r="C37" s="50"/>
      <c r="D37" s="50"/>
      <c r="E37" s="1">
        <f>Служебный!A23</f>
        <v>0</v>
      </c>
      <c r="F37" s="1">
        <f>Служебный!B23</f>
        <v>3</v>
      </c>
      <c r="G37" s="10">
        <f t="shared" si="0"/>
        <v>0</v>
      </c>
      <c r="H37" s="10">
        <f t="shared" si="3"/>
        <v>0</v>
      </c>
      <c r="I37" s="15">
        <f t="shared" si="3"/>
        <v>1.2295081967213115</v>
      </c>
    </row>
    <row r="38" spans="1:9" ht="18.75" customHeight="1" x14ac:dyDescent="0.25">
      <c r="A38" s="52" t="s">
        <v>34</v>
      </c>
      <c r="B38" s="50"/>
      <c r="C38" s="50"/>
      <c r="D38" s="50"/>
      <c r="E38" s="1">
        <f>Служебный!A24</f>
        <v>8</v>
      </c>
      <c r="F38" s="1">
        <f>Служебный!B24</f>
        <v>5</v>
      </c>
      <c r="G38" s="10">
        <f t="shared" si="0"/>
        <v>-37.5</v>
      </c>
      <c r="H38" s="10">
        <f t="shared" si="3"/>
        <v>4.3010752688172049</v>
      </c>
      <c r="I38" s="15">
        <f t="shared" si="3"/>
        <v>2.0491803278688523</v>
      </c>
    </row>
    <row r="39" spans="1:9" ht="18.75" customHeight="1" x14ac:dyDescent="0.25">
      <c r="A39" s="52" t="s">
        <v>35</v>
      </c>
      <c r="B39" s="50"/>
      <c r="C39" s="50"/>
      <c r="D39" s="50"/>
      <c r="E39" s="1">
        <f>Служебный!A25</f>
        <v>3</v>
      </c>
      <c r="F39" s="1">
        <f>Служебный!B25</f>
        <v>0</v>
      </c>
      <c r="G39" s="10">
        <f t="shared" si="0"/>
        <v>-100</v>
      </c>
      <c r="H39" s="10">
        <f t="shared" si="3"/>
        <v>1.6129032258064515</v>
      </c>
      <c r="I39" s="15">
        <f t="shared" si="3"/>
        <v>0</v>
      </c>
    </row>
    <row r="40" spans="1:9" ht="18.75" customHeight="1" x14ac:dyDescent="0.25">
      <c r="A40" s="52" t="s">
        <v>48</v>
      </c>
      <c r="B40" s="50"/>
      <c r="C40" s="50"/>
      <c r="D40" s="50"/>
      <c r="E40" s="1">
        <f>Служебный!A26</f>
        <v>0</v>
      </c>
      <c r="F40" s="1">
        <f>Служебный!B26</f>
        <v>0</v>
      </c>
      <c r="G40" s="10">
        <f t="shared" si="0"/>
        <v>0</v>
      </c>
      <c r="H40" s="10">
        <f t="shared" si="3"/>
        <v>0</v>
      </c>
      <c r="I40" s="15">
        <f t="shared" si="3"/>
        <v>0</v>
      </c>
    </row>
    <row r="41" spans="1:9" ht="18.75" customHeight="1" x14ac:dyDescent="0.25">
      <c r="A41" s="52" t="s">
        <v>36</v>
      </c>
      <c r="B41" s="50"/>
      <c r="C41" s="50"/>
      <c r="D41" s="50"/>
      <c r="E41" s="1">
        <f>Служебный!A27</f>
        <v>0</v>
      </c>
      <c r="F41" s="1">
        <f>Служебный!B27</f>
        <v>0</v>
      </c>
      <c r="G41" s="10">
        <f t="shared" si="0"/>
        <v>0</v>
      </c>
      <c r="H41" s="10">
        <f t="shared" si="3"/>
        <v>0</v>
      </c>
      <c r="I41" s="15">
        <f t="shared" si="3"/>
        <v>0</v>
      </c>
    </row>
    <row r="42" spans="1:9" ht="18.75" customHeight="1" x14ac:dyDescent="0.25">
      <c r="A42" s="52" t="s">
        <v>37</v>
      </c>
      <c r="B42" s="50"/>
      <c r="C42" s="50"/>
      <c r="D42" s="50"/>
      <c r="E42" s="1">
        <f>Служебный!A28</f>
        <v>0</v>
      </c>
      <c r="F42" s="1">
        <f>Служебный!B28</f>
        <v>0</v>
      </c>
      <c r="G42" s="10">
        <f t="shared" si="0"/>
        <v>0</v>
      </c>
      <c r="H42" s="10">
        <f t="shared" si="3"/>
        <v>0</v>
      </c>
      <c r="I42" s="15">
        <f t="shared" si="3"/>
        <v>0</v>
      </c>
    </row>
    <row r="43" spans="1:9" ht="18.75" customHeight="1" x14ac:dyDescent="0.25">
      <c r="A43" s="52" t="s">
        <v>38</v>
      </c>
      <c r="B43" s="50"/>
      <c r="C43" s="50"/>
      <c r="D43" s="50"/>
      <c r="E43" s="1">
        <f>Служебный!A29</f>
        <v>0</v>
      </c>
      <c r="F43" s="1">
        <f>Служебный!B29</f>
        <v>0</v>
      </c>
      <c r="G43" s="10">
        <f t="shared" si="0"/>
        <v>0</v>
      </c>
      <c r="H43" s="10">
        <f t="shared" si="3"/>
        <v>0</v>
      </c>
      <c r="I43" s="15">
        <f t="shared" si="3"/>
        <v>0</v>
      </c>
    </row>
    <row r="44" spans="1:9" ht="30" customHeight="1" x14ac:dyDescent="0.25">
      <c r="A44" s="64" t="s">
        <v>39</v>
      </c>
      <c r="B44" s="51"/>
      <c r="C44" s="51"/>
      <c r="D44" s="51"/>
      <c r="E44" s="1">
        <f>Служебный!A30</f>
        <v>1</v>
      </c>
      <c r="F44" s="1">
        <f>Служебный!B30</f>
        <v>0</v>
      </c>
      <c r="G44" s="10">
        <f t="shared" si="0"/>
        <v>-100</v>
      </c>
      <c r="H44" s="10">
        <f t="shared" si="3"/>
        <v>0.53763440860215062</v>
      </c>
      <c r="I44" s="15">
        <f t="shared" si="3"/>
        <v>0</v>
      </c>
    </row>
    <row r="45" spans="1:9" ht="18.75" customHeight="1" x14ac:dyDescent="0.25">
      <c r="A45" s="52" t="s">
        <v>40</v>
      </c>
      <c r="B45" s="50"/>
      <c r="C45" s="50"/>
      <c r="D45" s="50"/>
      <c r="E45" s="1">
        <f>Служебный!A31</f>
        <v>0</v>
      </c>
      <c r="F45" s="1">
        <f>Служебный!B31</f>
        <v>1</v>
      </c>
      <c r="G45" s="10">
        <f t="shared" si="0"/>
        <v>0</v>
      </c>
      <c r="H45" s="10">
        <f t="shared" si="3"/>
        <v>0</v>
      </c>
      <c r="I45" s="15">
        <f t="shared" si="3"/>
        <v>0.4098360655737705</v>
      </c>
    </row>
    <row r="46" spans="1:9" ht="18.75" customHeight="1" x14ac:dyDescent="0.25">
      <c r="A46" s="65" t="s">
        <v>17</v>
      </c>
      <c r="B46" s="66"/>
      <c r="C46" s="50" t="s">
        <v>41</v>
      </c>
      <c r="D46" s="50"/>
      <c r="E46" s="1">
        <f>Служебный!A32</f>
        <v>0</v>
      </c>
      <c r="F46" s="1">
        <f>Служебный!B32</f>
        <v>0</v>
      </c>
      <c r="G46" s="10">
        <f t="shared" si="0"/>
        <v>0</v>
      </c>
      <c r="H46" s="10">
        <f t="shared" si="3"/>
        <v>0</v>
      </c>
      <c r="I46" s="15">
        <f t="shared" si="3"/>
        <v>0</v>
      </c>
    </row>
    <row r="47" spans="1:9" ht="18.75" customHeight="1" x14ac:dyDescent="0.25">
      <c r="A47" s="65"/>
      <c r="B47" s="66"/>
      <c r="C47" s="50" t="s">
        <v>42</v>
      </c>
      <c r="D47" s="50"/>
      <c r="E47" s="1">
        <f>Служебный!A33</f>
        <v>0</v>
      </c>
      <c r="F47" s="1">
        <f>Служебный!B33</f>
        <v>1</v>
      </c>
      <c r="G47" s="10">
        <f t="shared" si="0"/>
        <v>0</v>
      </c>
      <c r="H47" s="10">
        <f t="shared" si="3"/>
        <v>0</v>
      </c>
      <c r="I47" s="15">
        <f t="shared" si="3"/>
        <v>0.4098360655737705</v>
      </c>
    </row>
    <row r="48" spans="1:9" ht="18.75" customHeight="1" x14ac:dyDescent="0.25">
      <c r="A48" s="65"/>
      <c r="B48" s="66"/>
      <c r="C48" s="50" t="s">
        <v>43</v>
      </c>
      <c r="D48" s="50"/>
      <c r="E48" s="1">
        <f>Служебный!A34</f>
        <v>0</v>
      </c>
      <c r="F48" s="1">
        <f>Служебный!B34</f>
        <v>0</v>
      </c>
      <c r="G48" s="10">
        <f t="shared" si="0"/>
        <v>0</v>
      </c>
      <c r="H48" s="10">
        <f t="shared" si="3"/>
        <v>0</v>
      </c>
      <c r="I48" s="15">
        <f t="shared" si="3"/>
        <v>0</v>
      </c>
    </row>
    <row r="49" spans="1:9" ht="18.75" customHeight="1" thickBot="1" x14ac:dyDescent="0.3">
      <c r="A49" s="72" t="s">
        <v>49</v>
      </c>
      <c r="B49" s="73"/>
      <c r="C49" s="73"/>
      <c r="D49" s="73"/>
      <c r="E49" s="6">
        <f>Служебный!A35</f>
        <v>0</v>
      </c>
      <c r="F49" s="6">
        <f>Служебный!B35</f>
        <v>0</v>
      </c>
      <c r="G49" s="11">
        <f>IFERROR(((F49-E49)/E49*100),0)</f>
        <v>0</v>
      </c>
      <c r="H49" s="11">
        <f t="shared" si="3"/>
        <v>0</v>
      </c>
      <c r="I49" s="16">
        <f t="shared" si="3"/>
        <v>0</v>
      </c>
    </row>
    <row r="50" spans="1:9" ht="18.75" customHeight="1" thickBot="1" x14ac:dyDescent="0.3">
      <c r="A50" s="70" t="s">
        <v>57</v>
      </c>
      <c r="B50" s="69"/>
      <c r="C50" s="69"/>
      <c r="D50" s="69"/>
      <c r="E50" s="69"/>
      <c r="F50" s="69"/>
      <c r="G50" s="69"/>
      <c r="H50" s="69"/>
      <c r="I50" s="71"/>
    </row>
    <row r="51" spans="1:9" ht="18.75" customHeight="1" x14ac:dyDescent="0.25">
      <c r="A51" s="54" t="s">
        <v>56</v>
      </c>
      <c r="B51" s="55"/>
      <c r="C51" s="55" t="s">
        <v>51</v>
      </c>
      <c r="D51" s="55"/>
      <c r="E51" s="7">
        <f>Служебный!A36</f>
        <v>91</v>
      </c>
      <c r="F51" s="7">
        <f>Служебный!B36</f>
        <v>119</v>
      </c>
      <c r="G51" s="12">
        <f>IFERROR(((F51-E51)/E51*100),0)</f>
        <v>30.76923076923077</v>
      </c>
      <c r="H51" s="23">
        <f>IFERROR(E51/(E51+E56)*100,0)</f>
        <v>71.09375</v>
      </c>
      <c r="I51" s="24">
        <f>IFERROR(F51/(F51+F56)*100,0)</f>
        <v>69.590643274853804</v>
      </c>
    </row>
    <row r="52" spans="1:9" ht="18.75" customHeight="1" x14ac:dyDescent="0.25">
      <c r="A52" s="56"/>
      <c r="B52" s="57"/>
      <c r="C52" s="57" t="s">
        <v>52</v>
      </c>
      <c r="D52" s="4" t="s">
        <v>5</v>
      </c>
      <c r="E52" s="3">
        <f>Служебный!A37</f>
        <v>2</v>
      </c>
      <c r="F52" s="3">
        <f>Служебный!B37</f>
        <v>2</v>
      </c>
      <c r="G52" s="13">
        <f t="shared" ref="G52:G54" si="4">IFERROR(((F52-E52)/E52*100),0)</f>
        <v>0</v>
      </c>
      <c r="H52" s="19">
        <f t="shared" ref="H52:H54" si="5">IFERROR(E52/(E52+E57)*100,0)</f>
        <v>66.666666666666657</v>
      </c>
      <c r="I52" s="21">
        <f t="shared" ref="I52:I54" si="6">IFERROR(F52/(F52+F57)*100,0)</f>
        <v>100</v>
      </c>
    </row>
    <row r="53" spans="1:9" ht="18.75" customHeight="1" x14ac:dyDescent="0.25">
      <c r="A53" s="56"/>
      <c r="B53" s="57"/>
      <c r="C53" s="57"/>
      <c r="D53" s="4" t="s">
        <v>6</v>
      </c>
      <c r="E53" s="3">
        <f>Служебный!A38</f>
        <v>14</v>
      </c>
      <c r="F53" s="3">
        <f>Служебный!B38</f>
        <v>16</v>
      </c>
      <c r="G53" s="13">
        <f t="shared" si="4"/>
        <v>14.285714285714285</v>
      </c>
      <c r="H53" s="20">
        <f t="shared" si="5"/>
        <v>56.000000000000007</v>
      </c>
      <c r="I53" s="21">
        <f t="shared" si="6"/>
        <v>59.259259259259252</v>
      </c>
    </row>
    <row r="54" spans="1:9" ht="18.75" customHeight="1" thickBot="1" x14ac:dyDescent="0.3">
      <c r="A54" s="58"/>
      <c r="B54" s="59"/>
      <c r="C54" s="59"/>
      <c r="D54" s="8" t="s">
        <v>53</v>
      </c>
      <c r="E54" s="9">
        <f>Служебный!A39</f>
        <v>2</v>
      </c>
      <c r="F54" s="9">
        <f>Служебный!B39</f>
        <v>1</v>
      </c>
      <c r="G54" s="14">
        <f t="shared" si="4"/>
        <v>-50</v>
      </c>
      <c r="H54" s="18">
        <f t="shared" si="5"/>
        <v>100</v>
      </c>
      <c r="I54" s="22">
        <f t="shared" si="6"/>
        <v>100</v>
      </c>
    </row>
    <row r="55" spans="1:9" ht="18.75" customHeight="1" thickBot="1" x14ac:dyDescent="0.3">
      <c r="G55" s="69" t="s">
        <v>54</v>
      </c>
      <c r="H55" s="69"/>
      <c r="I55" s="69"/>
    </row>
    <row r="56" spans="1:9" ht="18.75" customHeight="1" x14ac:dyDescent="0.25">
      <c r="A56" s="54" t="s">
        <v>50</v>
      </c>
      <c r="B56" s="55"/>
      <c r="C56" s="55" t="s">
        <v>51</v>
      </c>
      <c r="D56" s="55"/>
      <c r="E56" s="7">
        <f>Служебный!A47</f>
        <v>37</v>
      </c>
      <c r="F56" s="7">
        <f>Служебный!B47</f>
        <v>52</v>
      </c>
      <c r="G56" s="12">
        <f>IFERROR(((F56-E56)/E56*100),0)</f>
        <v>40.54054054054054</v>
      </c>
      <c r="H56" s="23">
        <f>IFERROR(E56/(E56+E51)*100,0)</f>
        <v>28.90625</v>
      </c>
      <c r="I56" s="24">
        <f>IFERROR(F56/(F56+F51)*100,0)</f>
        <v>30.409356725146196</v>
      </c>
    </row>
    <row r="57" spans="1:9" ht="18.75" customHeight="1" x14ac:dyDescent="0.25">
      <c r="A57" s="56"/>
      <c r="B57" s="57"/>
      <c r="C57" s="57" t="s">
        <v>52</v>
      </c>
      <c r="D57" s="4" t="s">
        <v>5</v>
      </c>
      <c r="E57" s="3">
        <f>Служебный!A48</f>
        <v>1</v>
      </c>
      <c r="F57" s="3">
        <f>Служебный!B48</f>
        <v>0</v>
      </c>
      <c r="G57" s="13">
        <f t="shared" ref="G57:G59" si="7">IFERROR(((F57-E57)/E57*100),0)</f>
        <v>-100</v>
      </c>
      <c r="H57" s="19">
        <f t="shared" ref="H57:H59" si="8">IFERROR(E57/(E57+E52)*100,0)</f>
        <v>33.333333333333329</v>
      </c>
      <c r="I57" s="21">
        <f t="shared" ref="I57:I59" si="9">IFERROR(F57/(F57+F52)*100,0)</f>
        <v>0</v>
      </c>
    </row>
    <row r="58" spans="1:9" ht="18.75" customHeight="1" x14ac:dyDescent="0.25">
      <c r="A58" s="56"/>
      <c r="B58" s="57"/>
      <c r="C58" s="57"/>
      <c r="D58" s="4" t="s">
        <v>6</v>
      </c>
      <c r="E58" s="3">
        <f>Служебный!A49</f>
        <v>11</v>
      </c>
      <c r="F58" s="3">
        <f>Служебный!B49</f>
        <v>11</v>
      </c>
      <c r="G58" s="13">
        <f t="shared" si="7"/>
        <v>0</v>
      </c>
      <c r="H58" s="17">
        <f t="shared" si="8"/>
        <v>44</v>
      </c>
      <c r="I58" s="21">
        <f t="shared" si="9"/>
        <v>40.74074074074074</v>
      </c>
    </row>
    <row r="59" spans="1:9" ht="18.75" customHeight="1" thickBot="1" x14ac:dyDescent="0.3">
      <c r="A59" s="58"/>
      <c r="B59" s="59"/>
      <c r="C59" s="59"/>
      <c r="D59" s="8" t="s">
        <v>53</v>
      </c>
      <c r="E59" s="9">
        <f>Служебный!A50</f>
        <v>0</v>
      </c>
      <c r="F59" s="9">
        <f>Служебный!B50</f>
        <v>0</v>
      </c>
      <c r="G59" s="14">
        <f t="shared" si="7"/>
        <v>0</v>
      </c>
      <c r="H59" s="18">
        <f t="shared" si="8"/>
        <v>0</v>
      </c>
      <c r="I59" s="22">
        <f t="shared" si="9"/>
        <v>0</v>
      </c>
    </row>
  </sheetData>
  <mergeCells count="61">
    <mergeCell ref="A49:D49"/>
    <mergeCell ref="C57:C59"/>
    <mergeCell ref="A56:B59"/>
    <mergeCell ref="C56:D56"/>
    <mergeCell ref="C47:D47"/>
    <mergeCell ref="C48:D48"/>
    <mergeCell ref="G55:I55"/>
    <mergeCell ref="A51:B54"/>
    <mergeCell ref="C51:D51"/>
    <mergeCell ref="C52:C54"/>
    <mergeCell ref="A50:I50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C46:D46"/>
    <mergeCell ref="A40:D40"/>
    <mergeCell ref="A39:D39"/>
    <mergeCell ref="A41:D41"/>
    <mergeCell ref="A42:D42"/>
    <mergeCell ref="A43:D43"/>
    <mergeCell ref="A44:D44"/>
    <mergeCell ref="A45:D45"/>
    <mergeCell ref="A46:B48"/>
    <mergeCell ref="A2:I2"/>
    <mergeCell ref="A3:I3"/>
    <mergeCell ref="A4:I4"/>
    <mergeCell ref="A23:B29"/>
    <mergeCell ref="A9:A22"/>
    <mergeCell ref="B21:D21"/>
    <mergeCell ref="C22:D22"/>
    <mergeCell ref="C23:D23"/>
    <mergeCell ref="C24:D24"/>
    <mergeCell ref="C25:D25"/>
    <mergeCell ref="C26:D26"/>
    <mergeCell ref="C27:D27"/>
    <mergeCell ref="C28:C29"/>
    <mergeCell ref="B15:D15"/>
    <mergeCell ref="B16:D16"/>
    <mergeCell ref="B17:D17"/>
    <mergeCell ref="C18:D18"/>
    <mergeCell ref="C19:D19"/>
    <mergeCell ref="B20:D20"/>
    <mergeCell ref="B18:B19"/>
    <mergeCell ref="A8:D8"/>
    <mergeCell ref="B9:D9"/>
    <mergeCell ref="B10:D10"/>
    <mergeCell ref="B11:D11"/>
    <mergeCell ref="B12:D12"/>
    <mergeCell ref="B13:D13"/>
    <mergeCell ref="B14:D14"/>
    <mergeCell ref="H6:I6"/>
    <mergeCell ref="E6:E7"/>
    <mergeCell ref="F6:F7"/>
    <mergeCell ref="G6:G7"/>
    <mergeCell ref="A6:D7"/>
  </mergeCells>
  <pageMargins left="0.7" right="0.7" top="0.75" bottom="0.75" header="0.3" footer="0.3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"/>
  <sheetViews>
    <sheetView topLeftCell="A19" workbookViewId="0">
      <selection activeCell="K23" sqref="K23"/>
    </sheetView>
  </sheetViews>
  <sheetFormatPr defaultRowHeight="15" x14ac:dyDescent="0.25"/>
  <cols>
    <col min="1" max="1" width="9.140625" style="36"/>
    <col min="2" max="2" width="9.140625" style="37"/>
    <col min="3" max="3" width="9.140625" style="34"/>
    <col min="4" max="4" width="9.140625" style="35"/>
    <col min="5" max="6" width="9.140625" style="38"/>
    <col min="9" max="10" width="9.140625" style="38"/>
    <col min="13" max="14" width="9.140625" style="38"/>
    <col min="17" max="18" width="9.140625" style="38"/>
  </cols>
  <sheetData>
    <row r="1" spans="1:19" ht="16.5" customHeight="1" thickBot="1" x14ac:dyDescent="0.3">
      <c r="A1" s="39">
        <v>186</v>
      </c>
      <c r="B1" s="40">
        <v>244</v>
      </c>
      <c r="C1" s="40">
        <v>57</v>
      </c>
      <c r="D1" s="40">
        <v>69</v>
      </c>
      <c r="E1" s="40">
        <v>29</v>
      </c>
      <c r="F1" s="40">
        <v>47</v>
      </c>
      <c r="G1" s="40">
        <v>10</v>
      </c>
      <c r="H1" s="40">
        <v>9</v>
      </c>
      <c r="I1" s="40">
        <v>20</v>
      </c>
      <c r="J1" s="40">
        <v>18</v>
      </c>
      <c r="K1" s="40">
        <v>38</v>
      </c>
      <c r="L1" s="40">
        <v>35</v>
      </c>
      <c r="M1" s="40">
        <v>14</v>
      </c>
      <c r="N1" s="40">
        <v>28</v>
      </c>
      <c r="O1" s="40">
        <v>10</v>
      </c>
      <c r="P1" s="40">
        <v>24</v>
      </c>
      <c r="Q1" s="40">
        <v>8</v>
      </c>
      <c r="R1" s="40">
        <v>13</v>
      </c>
      <c r="S1" s="74" t="s">
        <v>58</v>
      </c>
    </row>
    <row r="2" spans="1:19" ht="15.75" thickBot="1" x14ac:dyDescent="0.3">
      <c r="A2" s="41">
        <v>7</v>
      </c>
      <c r="B2" s="42">
        <v>10</v>
      </c>
      <c r="C2" s="42">
        <v>1</v>
      </c>
      <c r="D2" s="42">
        <v>5</v>
      </c>
      <c r="E2" s="42">
        <v>1</v>
      </c>
      <c r="F2" s="42">
        <v>0</v>
      </c>
      <c r="G2" s="42">
        <v>0</v>
      </c>
      <c r="H2" s="42">
        <v>1</v>
      </c>
      <c r="I2" s="42">
        <v>1</v>
      </c>
      <c r="J2" s="42">
        <v>0</v>
      </c>
      <c r="K2" s="42">
        <v>3</v>
      </c>
      <c r="L2" s="42">
        <v>2</v>
      </c>
      <c r="M2" s="42">
        <v>0</v>
      </c>
      <c r="N2" s="42">
        <v>0</v>
      </c>
      <c r="O2" s="42">
        <v>0</v>
      </c>
      <c r="P2" s="42">
        <v>1</v>
      </c>
      <c r="Q2" s="42">
        <v>1</v>
      </c>
      <c r="R2" s="42">
        <v>1</v>
      </c>
      <c r="S2" s="74"/>
    </row>
    <row r="3" spans="1:19" ht="15.75" thickBot="1" x14ac:dyDescent="0.3">
      <c r="A3" s="41">
        <v>33</v>
      </c>
      <c r="B3" s="42">
        <v>44</v>
      </c>
      <c r="C3" s="42">
        <v>8</v>
      </c>
      <c r="D3" s="42">
        <v>17</v>
      </c>
      <c r="E3" s="42">
        <v>4</v>
      </c>
      <c r="F3" s="42">
        <v>10</v>
      </c>
      <c r="G3" s="42">
        <v>1</v>
      </c>
      <c r="H3" s="42">
        <v>0</v>
      </c>
      <c r="I3" s="42">
        <v>7</v>
      </c>
      <c r="J3" s="42">
        <v>3</v>
      </c>
      <c r="K3" s="42">
        <v>7</v>
      </c>
      <c r="L3" s="42">
        <v>5</v>
      </c>
      <c r="M3" s="42">
        <v>2</v>
      </c>
      <c r="N3" s="42">
        <v>0</v>
      </c>
      <c r="O3" s="42">
        <v>1</v>
      </c>
      <c r="P3" s="42">
        <v>5</v>
      </c>
      <c r="Q3" s="42">
        <v>3</v>
      </c>
      <c r="R3" s="42">
        <v>3</v>
      </c>
      <c r="S3" s="74"/>
    </row>
    <row r="4" spans="1:19" ht="15.75" thickBot="1" x14ac:dyDescent="0.3">
      <c r="A4" s="41">
        <v>64</v>
      </c>
      <c r="B4" s="42">
        <v>78</v>
      </c>
      <c r="C4" s="42">
        <v>26</v>
      </c>
      <c r="D4" s="42">
        <v>24</v>
      </c>
      <c r="E4" s="42">
        <v>11</v>
      </c>
      <c r="F4" s="42">
        <v>15</v>
      </c>
      <c r="G4" s="42">
        <v>2</v>
      </c>
      <c r="H4" s="42">
        <v>0</v>
      </c>
      <c r="I4" s="42">
        <v>7</v>
      </c>
      <c r="J4" s="42">
        <v>6</v>
      </c>
      <c r="K4" s="42">
        <v>12</v>
      </c>
      <c r="L4" s="42">
        <v>12</v>
      </c>
      <c r="M4" s="42">
        <v>3</v>
      </c>
      <c r="N4" s="42">
        <v>12</v>
      </c>
      <c r="O4" s="42">
        <v>2</v>
      </c>
      <c r="P4" s="42">
        <v>5</v>
      </c>
      <c r="Q4" s="42">
        <v>1</v>
      </c>
      <c r="R4" s="42">
        <v>4</v>
      </c>
      <c r="S4" s="74"/>
    </row>
    <row r="5" spans="1:19" ht="15.75" thickBot="1" x14ac:dyDescent="0.3">
      <c r="A5" s="41">
        <v>82</v>
      </c>
      <c r="B5" s="42">
        <v>112</v>
      </c>
      <c r="C5" s="42">
        <v>22</v>
      </c>
      <c r="D5" s="42">
        <v>23</v>
      </c>
      <c r="E5" s="42">
        <v>13</v>
      </c>
      <c r="F5" s="42">
        <v>22</v>
      </c>
      <c r="G5" s="42">
        <v>7</v>
      </c>
      <c r="H5" s="42">
        <v>8</v>
      </c>
      <c r="I5" s="42">
        <v>5</v>
      </c>
      <c r="J5" s="42">
        <v>9</v>
      </c>
      <c r="K5" s="42">
        <v>16</v>
      </c>
      <c r="L5" s="42">
        <v>16</v>
      </c>
      <c r="M5" s="42">
        <v>9</v>
      </c>
      <c r="N5" s="42">
        <v>16</v>
      </c>
      <c r="O5" s="42">
        <v>7</v>
      </c>
      <c r="P5" s="42">
        <v>13</v>
      </c>
      <c r="Q5" s="42">
        <v>3</v>
      </c>
      <c r="R5" s="42">
        <v>5</v>
      </c>
      <c r="S5" s="74"/>
    </row>
    <row r="6" spans="1:19" ht="15.75" thickBot="1" x14ac:dyDescent="0.3">
      <c r="A6" s="41">
        <v>0</v>
      </c>
      <c r="B6" s="42">
        <v>6</v>
      </c>
      <c r="C6" s="42">
        <v>0</v>
      </c>
      <c r="D6" s="42">
        <v>2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1</v>
      </c>
      <c r="M6" s="42">
        <v>0</v>
      </c>
      <c r="N6" s="42">
        <v>0</v>
      </c>
      <c r="O6" s="42">
        <v>0</v>
      </c>
      <c r="P6" s="42">
        <v>2</v>
      </c>
      <c r="Q6" s="42">
        <v>0</v>
      </c>
      <c r="R6" s="42">
        <v>0</v>
      </c>
      <c r="S6" s="74"/>
    </row>
    <row r="7" spans="1:19" ht="15.75" thickBot="1" x14ac:dyDescent="0.3">
      <c r="A7" s="41">
        <v>5</v>
      </c>
      <c r="B7" s="42">
        <v>15</v>
      </c>
      <c r="C7" s="42">
        <v>1</v>
      </c>
      <c r="D7" s="42">
        <v>5</v>
      </c>
      <c r="E7" s="42">
        <v>1</v>
      </c>
      <c r="F7" s="42">
        <v>0</v>
      </c>
      <c r="G7" s="42">
        <v>1</v>
      </c>
      <c r="H7" s="42">
        <v>0</v>
      </c>
      <c r="I7" s="42">
        <v>0</v>
      </c>
      <c r="J7" s="42">
        <v>1</v>
      </c>
      <c r="K7" s="42">
        <v>0</v>
      </c>
      <c r="L7" s="42">
        <v>2</v>
      </c>
      <c r="M7" s="42">
        <v>0</v>
      </c>
      <c r="N7" s="42">
        <v>2</v>
      </c>
      <c r="O7" s="42">
        <v>2</v>
      </c>
      <c r="P7" s="42">
        <v>4</v>
      </c>
      <c r="Q7" s="42">
        <v>0</v>
      </c>
      <c r="R7" s="42">
        <v>0</v>
      </c>
      <c r="S7" s="74"/>
    </row>
    <row r="8" spans="1:19" ht="15.75" thickBot="1" x14ac:dyDescent="0.3">
      <c r="A8" s="41">
        <v>0</v>
      </c>
      <c r="B8" s="42">
        <v>0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74"/>
    </row>
    <row r="9" spans="1:19" ht="15.75" thickBot="1" x14ac:dyDescent="0.3">
      <c r="A9" s="41">
        <v>0</v>
      </c>
      <c r="B9" s="42">
        <v>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74"/>
    </row>
    <row r="10" spans="1:19" ht="15.75" thickBot="1" x14ac:dyDescent="0.3">
      <c r="A10" s="41">
        <v>0</v>
      </c>
      <c r="B10" s="42">
        <v>0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74"/>
    </row>
    <row r="11" spans="1:19" ht="15.75" thickBot="1" x14ac:dyDescent="0.3">
      <c r="A11" s="41">
        <v>6</v>
      </c>
      <c r="B11" s="42">
        <v>10</v>
      </c>
      <c r="C11" s="42">
        <v>4</v>
      </c>
      <c r="D11" s="42">
        <v>6</v>
      </c>
      <c r="E11" s="42">
        <v>0</v>
      </c>
      <c r="F11" s="42">
        <v>0</v>
      </c>
      <c r="G11" s="42">
        <v>0</v>
      </c>
      <c r="H11" s="42">
        <v>0</v>
      </c>
      <c r="I11" s="42">
        <v>1</v>
      </c>
      <c r="J11" s="42">
        <v>0</v>
      </c>
      <c r="K11" s="42">
        <v>1</v>
      </c>
      <c r="L11" s="42">
        <v>4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74"/>
    </row>
    <row r="12" spans="1:19" ht="15.75" thickBot="1" x14ac:dyDescent="0.3">
      <c r="A12" s="41">
        <v>9</v>
      </c>
      <c r="B12" s="42">
        <v>9</v>
      </c>
      <c r="C12" s="42">
        <v>1</v>
      </c>
      <c r="D12" s="42">
        <v>1</v>
      </c>
      <c r="E12" s="42">
        <v>4</v>
      </c>
      <c r="F12" s="42">
        <v>3</v>
      </c>
      <c r="G12" s="42">
        <v>0</v>
      </c>
      <c r="H12" s="42">
        <v>0</v>
      </c>
      <c r="I12" s="42">
        <v>3</v>
      </c>
      <c r="J12" s="42">
        <v>1</v>
      </c>
      <c r="K12" s="42">
        <v>1</v>
      </c>
      <c r="L12" s="42">
        <v>3</v>
      </c>
      <c r="M12" s="42">
        <v>0</v>
      </c>
      <c r="N12" s="42">
        <v>1</v>
      </c>
      <c r="O12" s="42">
        <v>0</v>
      </c>
      <c r="P12" s="42">
        <v>0</v>
      </c>
      <c r="Q12" s="42">
        <v>0</v>
      </c>
      <c r="R12" s="42">
        <v>0</v>
      </c>
      <c r="S12" s="74"/>
    </row>
    <row r="13" spans="1:19" ht="15.75" thickBot="1" x14ac:dyDescent="0.3">
      <c r="A13" s="41">
        <v>0</v>
      </c>
      <c r="B13" s="42">
        <v>0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74"/>
    </row>
    <row r="14" spans="1:19" ht="15.75" thickBot="1" x14ac:dyDescent="0.3">
      <c r="A14" s="41">
        <v>43</v>
      </c>
      <c r="B14" s="42">
        <v>50</v>
      </c>
      <c r="C14" s="42">
        <v>18</v>
      </c>
      <c r="D14" s="42">
        <v>19</v>
      </c>
      <c r="E14" s="42">
        <v>3</v>
      </c>
      <c r="F14" s="42">
        <v>7</v>
      </c>
      <c r="G14" s="42">
        <v>1</v>
      </c>
      <c r="H14" s="42">
        <v>0</v>
      </c>
      <c r="I14" s="42">
        <v>2</v>
      </c>
      <c r="J14" s="42">
        <v>5</v>
      </c>
      <c r="K14" s="42">
        <v>11</v>
      </c>
      <c r="L14" s="42">
        <v>4</v>
      </c>
      <c r="M14" s="42">
        <v>4</v>
      </c>
      <c r="N14" s="42">
        <v>8</v>
      </c>
      <c r="O14" s="42">
        <v>3</v>
      </c>
      <c r="P14" s="42">
        <v>3</v>
      </c>
      <c r="Q14" s="42">
        <v>1</v>
      </c>
      <c r="R14" s="42">
        <v>4</v>
      </c>
      <c r="S14" s="74"/>
    </row>
    <row r="15" spans="1:19" ht="15.75" thickBot="1" x14ac:dyDescent="0.3">
      <c r="A15" s="41">
        <v>19</v>
      </c>
      <c r="B15" s="42">
        <v>24</v>
      </c>
      <c r="C15" s="42">
        <v>5</v>
      </c>
      <c r="D15" s="42">
        <v>6</v>
      </c>
      <c r="E15" s="42">
        <v>2</v>
      </c>
      <c r="F15" s="42">
        <v>5</v>
      </c>
      <c r="G15" s="42">
        <v>1</v>
      </c>
      <c r="H15" s="42">
        <v>0</v>
      </c>
      <c r="I15" s="42">
        <v>2</v>
      </c>
      <c r="J15" s="42">
        <v>3</v>
      </c>
      <c r="K15" s="42">
        <v>6</v>
      </c>
      <c r="L15" s="42">
        <v>0</v>
      </c>
      <c r="M15" s="42">
        <v>0</v>
      </c>
      <c r="N15" s="42">
        <v>4</v>
      </c>
      <c r="O15" s="42">
        <v>3</v>
      </c>
      <c r="P15" s="42">
        <v>2</v>
      </c>
      <c r="Q15" s="42">
        <v>0</v>
      </c>
      <c r="R15" s="42">
        <v>4</v>
      </c>
      <c r="S15" s="74"/>
    </row>
    <row r="16" spans="1:19" ht="16.5" customHeight="1" thickBot="1" x14ac:dyDescent="0.3">
      <c r="A16" s="41">
        <v>5</v>
      </c>
      <c r="B16" s="42">
        <v>4</v>
      </c>
      <c r="C16" s="42">
        <v>0</v>
      </c>
      <c r="D16" s="42">
        <v>2</v>
      </c>
      <c r="E16" s="42">
        <v>1</v>
      </c>
      <c r="F16" s="42">
        <v>0</v>
      </c>
      <c r="G16" s="42">
        <v>0</v>
      </c>
      <c r="H16" s="42">
        <v>0</v>
      </c>
      <c r="I16" s="42">
        <v>1</v>
      </c>
      <c r="J16" s="42">
        <v>0</v>
      </c>
      <c r="K16" s="42">
        <v>3</v>
      </c>
      <c r="L16" s="42">
        <v>1</v>
      </c>
      <c r="M16" s="42">
        <v>0</v>
      </c>
      <c r="N16" s="42">
        <v>0</v>
      </c>
      <c r="O16" s="42">
        <v>0</v>
      </c>
      <c r="P16" s="42">
        <v>1</v>
      </c>
      <c r="Q16" s="42">
        <v>0</v>
      </c>
      <c r="R16" s="42">
        <v>0</v>
      </c>
      <c r="S16" s="74" t="s">
        <v>59</v>
      </c>
    </row>
    <row r="17" spans="1:19" ht="15.75" thickBot="1" x14ac:dyDescent="0.3">
      <c r="A17" s="41">
        <v>3</v>
      </c>
      <c r="B17" s="42">
        <v>8</v>
      </c>
      <c r="C17" s="42">
        <v>1</v>
      </c>
      <c r="D17" s="42">
        <v>2</v>
      </c>
      <c r="E17" s="42">
        <v>1</v>
      </c>
      <c r="F17" s="42">
        <v>1</v>
      </c>
      <c r="G17" s="42">
        <v>0</v>
      </c>
      <c r="H17" s="42">
        <v>1</v>
      </c>
      <c r="I17" s="42">
        <v>0</v>
      </c>
      <c r="J17" s="42">
        <v>2</v>
      </c>
      <c r="K17" s="42">
        <v>0</v>
      </c>
      <c r="L17" s="42">
        <v>1</v>
      </c>
      <c r="M17" s="42">
        <v>1</v>
      </c>
      <c r="N17" s="42">
        <v>0</v>
      </c>
      <c r="O17" s="42">
        <v>0</v>
      </c>
      <c r="P17" s="42">
        <v>0</v>
      </c>
      <c r="Q17" s="42">
        <v>0</v>
      </c>
      <c r="R17" s="42">
        <v>1</v>
      </c>
      <c r="S17" s="74"/>
    </row>
    <row r="18" spans="1:19" ht="15.75" thickBot="1" x14ac:dyDescent="0.3">
      <c r="A18" s="41">
        <v>0</v>
      </c>
      <c r="B18" s="42">
        <v>2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1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1</v>
      </c>
      <c r="S18" s="74"/>
    </row>
    <row r="19" spans="1:19" ht="15.75" thickBot="1" x14ac:dyDescent="0.3">
      <c r="A19" s="41">
        <v>0</v>
      </c>
      <c r="B19" s="42">
        <v>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74"/>
    </row>
    <row r="20" spans="1:19" ht="15.75" thickBot="1" x14ac:dyDescent="0.3">
      <c r="A20" s="41">
        <v>0</v>
      </c>
      <c r="B20" s="42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74"/>
    </row>
    <row r="21" spans="1:19" ht="15.75" thickBot="1" x14ac:dyDescent="0.3">
      <c r="A21" s="41">
        <v>80</v>
      </c>
      <c r="B21" s="42">
        <v>81</v>
      </c>
      <c r="C21" s="42">
        <v>26</v>
      </c>
      <c r="D21" s="42">
        <v>22</v>
      </c>
      <c r="E21" s="42">
        <v>10</v>
      </c>
      <c r="F21" s="42">
        <v>22</v>
      </c>
      <c r="G21" s="42">
        <v>5</v>
      </c>
      <c r="H21" s="42">
        <v>0</v>
      </c>
      <c r="I21" s="42">
        <v>11</v>
      </c>
      <c r="J21" s="42">
        <v>6</v>
      </c>
      <c r="K21" s="42">
        <v>19</v>
      </c>
      <c r="L21" s="42">
        <v>7</v>
      </c>
      <c r="M21" s="42">
        <v>2</v>
      </c>
      <c r="N21" s="42">
        <v>12</v>
      </c>
      <c r="O21" s="42">
        <v>4</v>
      </c>
      <c r="P21" s="42">
        <v>6</v>
      </c>
      <c r="Q21" s="42">
        <v>3</v>
      </c>
      <c r="R21" s="42">
        <v>6</v>
      </c>
      <c r="S21" s="74"/>
    </row>
    <row r="22" spans="1:19" ht="15.75" thickBot="1" x14ac:dyDescent="0.3">
      <c r="A22" s="41">
        <v>4</v>
      </c>
      <c r="B22" s="42">
        <v>22</v>
      </c>
      <c r="C22" s="42">
        <v>2</v>
      </c>
      <c r="D22" s="42">
        <v>11</v>
      </c>
      <c r="E22" s="42">
        <v>0</v>
      </c>
      <c r="F22" s="42">
        <v>3</v>
      </c>
      <c r="G22" s="42">
        <v>0</v>
      </c>
      <c r="H22" s="42">
        <v>0</v>
      </c>
      <c r="I22" s="42">
        <v>0</v>
      </c>
      <c r="J22" s="42">
        <v>2</v>
      </c>
      <c r="K22" s="42">
        <v>1</v>
      </c>
      <c r="L22" s="42">
        <v>1</v>
      </c>
      <c r="M22" s="42">
        <v>0</v>
      </c>
      <c r="N22" s="42">
        <v>2</v>
      </c>
      <c r="O22" s="42">
        <v>1</v>
      </c>
      <c r="P22" s="42">
        <v>3</v>
      </c>
      <c r="Q22" s="42">
        <v>0</v>
      </c>
      <c r="R22" s="42">
        <v>0</v>
      </c>
      <c r="S22" s="74"/>
    </row>
    <row r="23" spans="1:19" ht="15.75" thickBot="1" x14ac:dyDescent="0.3">
      <c r="A23" s="41">
        <v>0</v>
      </c>
      <c r="B23" s="42">
        <v>3</v>
      </c>
      <c r="C23" s="42">
        <v>0</v>
      </c>
      <c r="D23" s="42">
        <v>2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74"/>
    </row>
    <row r="24" spans="1:19" ht="15.75" thickBot="1" x14ac:dyDescent="0.3">
      <c r="A24" s="41">
        <v>8</v>
      </c>
      <c r="B24" s="42">
        <v>5</v>
      </c>
      <c r="C24" s="42">
        <v>5</v>
      </c>
      <c r="D24" s="42">
        <v>2</v>
      </c>
      <c r="E24" s="42">
        <v>0</v>
      </c>
      <c r="F24" s="42">
        <v>0</v>
      </c>
      <c r="G24" s="42">
        <v>0</v>
      </c>
      <c r="H24" s="42">
        <v>0</v>
      </c>
      <c r="I24" s="42">
        <v>1</v>
      </c>
      <c r="J24" s="42">
        <v>0</v>
      </c>
      <c r="K24" s="42">
        <v>1</v>
      </c>
      <c r="L24" s="42">
        <v>0</v>
      </c>
      <c r="M24" s="42">
        <v>0</v>
      </c>
      <c r="N24" s="42">
        <v>1</v>
      </c>
      <c r="O24" s="42">
        <v>1</v>
      </c>
      <c r="P24" s="42">
        <v>2</v>
      </c>
      <c r="Q24" s="42">
        <v>0</v>
      </c>
      <c r="R24" s="42">
        <v>0</v>
      </c>
      <c r="S24" s="74"/>
    </row>
    <row r="25" spans="1:19" ht="15.75" thickBot="1" x14ac:dyDescent="0.3">
      <c r="A25" s="41">
        <v>3</v>
      </c>
      <c r="B25" s="42">
        <v>0</v>
      </c>
      <c r="C25" s="42">
        <v>2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1</v>
      </c>
      <c r="R25" s="42">
        <v>0</v>
      </c>
      <c r="S25" s="74"/>
    </row>
    <row r="26" spans="1:19" ht="15.75" thickBot="1" x14ac:dyDescent="0.3">
      <c r="A26" s="41">
        <v>0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74"/>
    </row>
    <row r="27" spans="1:19" ht="15.75" thickBot="1" x14ac:dyDescent="0.3">
      <c r="A27" s="41">
        <v>0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74"/>
    </row>
    <row r="28" spans="1:19" ht="15.75" thickBot="1" x14ac:dyDescent="0.3">
      <c r="A28" s="41">
        <v>0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74"/>
    </row>
    <row r="29" spans="1:19" ht="15.75" thickBot="1" x14ac:dyDescent="0.3">
      <c r="A29" s="41">
        <v>0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74"/>
    </row>
    <row r="30" spans="1:19" ht="15.75" thickBot="1" x14ac:dyDescent="0.3">
      <c r="A30" s="41">
        <v>1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1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74"/>
    </row>
    <row r="31" spans="1:19" ht="15.75" thickBot="1" x14ac:dyDescent="0.3">
      <c r="A31" s="41">
        <v>0</v>
      </c>
      <c r="B31" s="42">
        <v>1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1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74"/>
    </row>
    <row r="32" spans="1:19" ht="15.75" thickBot="1" x14ac:dyDescent="0.3">
      <c r="A32" s="41">
        <v>0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74"/>
    </row>
    <row r="33" spans="1:19" ht="15.75" thickBot="1" x14ac:dyDescent="0.3">
      <c r="A33" s="41">
        <v>0</v>
      </c>
      <c r="B33" s="42">
        <v>1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1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74"/>
    </row>
    <row r="34" spans="1:19" ht="15.75" thickBot="1" x14ac:dyDescent="0.3">
      <c r="A34" s="41">
        <v>0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74"/>
    </row>
    <row r="35" spans="1:19" ht="15.75" thickBot="1" x14ac:dyDescent="0.3">
      <c r="A35" s="41">
        <v>0</v>
      </c>
      <c r="B35" s="42">
        <v>0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74"/>
    </row>
    <row r="36" spans="1:19" ht="16.5" customHeight="1" thickBot="1" x14ac:dyDescent="0.3">
      <c r="A36" s="41">
        <v>91</v>
      </c>
      <c r="B36" s="42">
        <v>119</v>
      </c>
      <c r="C36" s="42">
        <v>25</v>
      </c>
      <c r="D36" s="42">
        <v>21</v>
      </c>
      <c r="E36" s="42">
        <v>13</v>
      </c>
      <c r="F36" s="42">
        <v>19</v>
      </c>
      <c r="G36" s="42">
        <v>6</v>
      </c>
      <c r="H36" s="42">
        <v>10</v>
      </c>
      <c r="I36" s="42">
        <v>13</v>
      </c>
      <c r="J36" s="42">
        <v>7</v>
      </c>
      <c r="K36" s="42">
        <v>10</v>
      </c>
      <c r="L36" s="42">
        <v>26</v>
      </c>
      <c r="M36" s="42">
        <v>11</v>
      </c>
      <c r="N36" s="42">
        <v>10</v>
      </c>
      <c r="O36" s="42">
        <v>9</v>
      </c>
      <c r="P36" s="42">
        <v>14</v>
      </c>
      <c r="Q36" s="42">
        <v>4</v>
      </c>
      <c r="R36" s="42">
        <v>12</v>
      </c>
      <c r="S36" s="74" t="s">
        <v>60</v>
      </c>
    </row>
    <row r="37" spans="1:19" ht="15.75" thickBot="1" x14ac:dyDescent="0.3">
      <c r="A37" s="41">
        <v>2</v>
      </c>
      <c r="B37" s="42">
        <v>2</v>
      </c>
      <c r="C37" s="42">
        <v>0</v>
      </c>
      <c r="D37" s="42">
        <v>1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1</v>
      </c>
      <c r="L37" s="42">
        <v>1</v>
      </c>
      <c r="M37" s="42">
        <v>0</v>
      </c>
      <c r="N37" s="42">
        <v>0</v>
      </c>
      <c r="O37" s="42">
        <v>0</v>
      </c>
      <c r="P37" s="42">
        <v>0</v>
      </c>
      <c r="Q37" s="42">
        <v>1</v>
      </c>
      <c r="R37" s="42">
        <v>0</v>
      </c>
      <c r="S37" s="74"/>
    </row>
    <row r="38" spans="1:19" ht="15.75" thickBot="1" x14ac:dyDescent="0.3">
      <c r="A38" s="41">
        <v>14</v>
      </c>
      <c r="B38" s="42">
        <v>16</v>
      </c>
      <c r="C38" s="42">
        <v>4</v>
      </c>
      <c r="D38" s="42">
        <v>5</v>
      </c>
      <c r="E38" s="42">
        <v>1</v>
      </c>
      <c r="F38" s="42">
        <v>1</v>
      </c>
      <c r="G38" s="42">
        <v>0</v>
      </c>
      <c r="H38" s="42">
        <v>3</v>
      </c>
      <c r="I38" s="42">
        <v>5</v>
      </c>
      <c r="J38" s="42">
        <v>0</v>
      </c>
      <c r="K38" s="42">
        <v>1</v>
      </c>
      <c r="L38" s="42">
        <v>2</v>
      </c>
      <c r="M38" s="42">
        <v>1</v>
      </c>
      <c r="N38" s="42">
        <v>0</v>
      </c>
      <c r="O38" s="42">
        <v>2</v>
      </c>
      <c r="P38" s="42">
        <v>1</v>
      </c>
      <c r="Q38" s="42">
        <v>0</v>
      </c>
      <c r="R38" s="42">
        <v>4</v>
      </c>
      <c r="S38" s="74"/>
    </row>
    <row r="39" spans="1:19" ht="15.75" thickBot="1" x14ac:dyDescent="0.3">
      <c r="A39" s="41">
        <v>2</v>
      </c>
      <c r="B39" s="42">
        <v>1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1</v>
      </c>
      <c r="L39" s="42">
        <v>1</v>
      </c>
      <c r="M39" s="42">
        <v>0</v>
      </c>
      <c r="N39" s="42">
        <v>0</v>
      </c>
      <c r="O39" s="42">
        <v>0</v>
      </c>
      <c r="P39" s="42">
        <v>0</v>
      </c>
      <c r="Q39" s="42">
        <v>1</v>
      </c>
      <c r="R39" s="42">
        <v>0</v>
      </c>
      <c r="S39" s="74"/>
    </row>
    <row r="40" spans="1:19" ht="16.5" customHeight="1" thickBot="1" x14ac:dyDescent="0.3">
      <c r="A40" s="41">
        <v>6</v>
      </c>
      <c r="B40" s="42">
        <v>3</v>
      </c>
      <c r="C40" s="42">
        <v>0</v>
      </c>
      <c r="D40" s="42">
        <v>1</v>
      </c>
      <c r="E40" s="42">
        <v>1</v>
      </c>
      <c r="F40" s="42">
        <v>0</v>
      </c>
      <c r="G40" s="42">
        <v>0</v>
      </c>
      <c r="H40" s="42">
        <v>0</v>
      </c>
      <c r="I40" s="42">
        <v>3</v>
      </c>
      <c r="J40" s="42">
        <v>0</v>
      </c>
      <c r="K40" s="42">
        <v>1</v>
      </c>
      <c r="L40" s="42">
        <v>0</v>
      </c>
      <c r="M40" s="42">
        <v>1</v>
      </c>
      <c r="N40" s="42">
        <v>1</v>
      </c>
      <c r="O40" s="42">
        <v>0</v>
      </c>
      <c r="P40" s="42">
        <v>1</v>
      </c>
      <c r="Q40" s="42">
        <v>0</v>
      </c>
      <c r="R40" s="42">
        <v>0</v>
      </c>
      <c r="S40" s="74" t="s">
        <v>61</v>
      </c>
    </row>
    <row r="41" spans="1:19" ht="15.75" thickBot="1" x14ac:dyDescent="0.3">
      <c r="A41" s="41">
        <v>50</v>
      </c>
      <c r="B41" s="42">
        <v>72</v>
      </c>
      <c r="C41" s="42">
        <v>14</v>
      </c>
      <c r="D41" s="42">
        <v>16</v>
      </c>
      <c r="E41" s="42">
        <v>6</v>
      </c>
      <c r="F41" s="42">
        <v>11</v>
      </c>
      <c r="G41" s="42">
        <v>3</v>
      </c>
      <c r="H41" s="42">
        <v>7</v>
      </c>
      <c r="I41" s="42">
        <v>5</v>
      </c>
      <c r="J41" s="42">
        <v>3</v>
      </c>
      <c r="K41" s="42">
        <v>5</v>
      </c>
      <c r="L41" s="42">
        <v>20</v>
      </c>
      <c r="M41" s="42">
        <v>8</v>
      </c>
      <c r="N41" s="42">
        <v>3</v>
      </c>
      <c r="O41" s="42">
        <v>6</v>
      </c>
      <c r="P41" s="42">
        <v>6</v>
      </c>
      <c r="Q41" s="42">
        <v>3</v>
      </c>
      <c r="R41" s="42">
        <v>6</v>
      </c>
      <c r="S41" s="74"/>
    </row>
    <row r="42" spans="1:19" ht="15.75" thickBot="1" x14ac:dyDescent="0.3">
      <c r="A42" s="41">
        <v>0</v>
      </c>
      <c r="B42" s="42">
        <v>1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1</v>
      </c>
      <c r="Q42" s="42">
        <v>0</v>
      </c>
      <c r="R42" s="42">
        <v>0</v>
      </c>
      <c r="S42" s="74"/>
    </row>
    <row r="43" spans="1:19" ht="15.75" thickBot="1" x14ac:dyDescent="0.3">
      <c r="A43" s="41">
        <v>3</v>
      </c>
      <c r="B43" s="42">
        <v>4</v>
      </c>
      <c r="C43" s="42">
        <v>0</v>
      </c>
      <c r="D43" s="42">
        <v>1</v>
      </c>
      <c r="E43" s="42">
        <v>1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1</v>
      </c>
      <c r="M43" s="42">
        <v>2</v>
      </c>
      <c r="N43" s="42">
        <v>0</v>
      </c>
      <c r="O43" s="42">
        <v>0</v>
      </c>
      <c r="P43" s="42">
        <v>1</v>
      </c>
      <c r="Q43" s="42">
        <v>0</v>
      </c>
      <c r="R43" s="42">
        <v>1</v>
      </c>
      <c r="S43" s="74"/>
    </row>
    <row r="44" spans="1:19" ht="15.75" thickBot="1" x14ac:dyDescent="0.3">
      <c r="A44" s="41">
        <v>0</v>
      </c>
      <c r="B44" s="42">
        <v>0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74"/>
    </row>
    <row r="45" spans="1:19" ht="15.75" thickBot="1" x14ac:dyDescent="0.3">
      <c r="A45" s="41">
        <v>42</v>
      </c>
      <c r="B45" s="42">
        <v>63</v>
      </c>
      <c r="C45" s="42">
        <v>12</v>
      </c>
      <c r="D45" s="42">
        <v>8</v>
      </c>
      <c r="E45" s="42">
        <v>7</v>
      </c>
      <c r="F45" s="42">
        <v>15</v>
      </c>
      <c r="G45" s="42">
        <v>0</v>
      </c>
      <c r="H45" s="42">
        <v>7</v>
      </c>
      <c r="I45" s="42">
        <v>6</v>
      </c>
      <c r="J45" s="42">
        <v>4</v>
      </c>
      <c r="K45" s="42">
        <v>5</v>
      </c>
      <c r="L45" s="42">
        <v>14</v>
      </c>
      <c r="M45" s="42">
        <v>5</v>
      </c>
      <c r="N45" s="42">
        <v>3</v>
      </c>
      <c r="O45" s="42">
        <v>4</v>
      </c>
      <c r="P45" s="42">
        <v>10</v>
      </c>
      <c r="Q45" s="42">
        <v>3</v>
      </c>
      <c r="R45" s="42">
        <v>2</v>
      </c>
      <c r="S45" s="74"/>
    </row>
    <row r="46" spans="1:19" ht="15.75" thickBot="1" x14ac:dyDescent="0.3">
      <c r="A46" s="41">
        <v>0</v>
      </c>
      <c r="B46" s="42">
        <v>0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74"/>
    </row>
    <row r="47" spans="1:19" ht="16.5" customHeight="1" thickBot="1" x14ac:dyDescent="0.3">
      <c r="A47" s="41">
        <v>37</v>
      </c>
      <c r="B47" s="42">
        <v>52</v>
      </c>
      <c r="C47" s="42">
        <v>12</v>
      </c>
      <c r="D47" s="42">
        <v>15</v>
      </c>
      <c r="E47" s="42">
        <v>3</v>
      </c>
      <c r="F47" s="42">
        <v>14</v>
      </c>
      <c r="G47" s="42">
        <v>0</v>
      </c>
      <c r="H47" s="42">
        <v>1</v>
      </c>
      <c r="I47" s="42">
        <v>1</v>
      </c>
      <c r="J47" s="42">
        <v>9</v>
      </c>
      <c r="K47" s="42">
        <v>17</v>
      </c>
      <c r="L47" s="42">
        <v>7</v>
      </c>
      <c r="M47" s="42">
        <v>0</v>
      </c>
      <c r="N47" s="42">
        <v>3</v>
      </c>
      <c r="O47" s="42">
        <v>1</v>
      </c>
      <c r="P47" s="42">
        <v>1</v>
      </c>
      <c r="Q47" s="42">
        <v>3</v>
      </c>
      <c r="R47" s="42">
        <v>2</v>
      </c>
      <c r="S47" s="74" t="s">
        <v>62</v>
      </c>
    </row>
    <row r="48" spans="1:19" ht="15.75" thickBot="1" x14ac:dyDescent="0.3">
      <c r="A48" s="41">
        <v>1</v>
      </c>
      <c r="B48" s="42">
        <v>0</v>
      </c>
      <c r="C48" s="42">
        <v>1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74"/>
    </row>
    <row r="49" spans="1:19" ht="15.75" thickBot="1" x14ac:dyDescent="0.3">
      <c r="A49" s="41">
        <v>11</v>
      </c>
      <c r="B49" s="42">
        <v>11</v>
      </c>
      <c r="C49" s="42">
        <v>3</v>
      </c>
      <c r="D49" s="42">
        <v>3</v>
      </c>
      <c r="E49" s="42">
        <v>0</v>
      </c>
      <c r="F49" s="42">
        <v>3</v>
      </c>
      <c r="G49" s="42">
        <v>0</v>
      </c>
      <c r="H49" s="42">
        <v>0</v>
      </c>
      <c r="I49" s="42">
        <v>1</v>
      </c>
      <c r="J49" s="42">
        <v>2</v>
      </c>
      <c r="K49" s="42">
        <v>6</v>
      </c>
      <c r="L49" s="42">
        <v>1</v>
      </c>
      <c r="M49" s="42">
        <v>0</v>
      </c>
      <c r="N49" s="42">
        <v>0</v>
      </c>
      <c r="O49" s="42">
        <v>0</v>
      </c>
      <c r="P49" s="42">
        <v>1</v>
      </c>
      <c r="Q49" s="42">
        <v>1</v>
      </c>
      <c r="R49" s="42">
        <v>1</v>
      </c>
      <c r="S49" s="74"/>
    </row>
    <row r="50" spans="1:19" ht="15.75" thickBot="1" x14ac:dyDescent="0.3">
      <c r="A50" s="41">
        <v>0</v>
      </c>
      <c r="B50" s="42">
        <v>0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74"/>
    </row>
  </sheetData>
  <mergeCells count="5">
    <mergeCell ref="S1:S15"/>
    <mergeCell ref="S16:S35"/>
    <mergeCell ref="S36:S39"/>
    <mergeCell ref="S40:S46"/>
    <mergeCell ref="S47:S5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Структурка</vt:lpstr>
      <vt:lpstr>Служебный</vt:lpstr>
    </vt:vector>
  </TitlesOfParts>
  <Company>UMVD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Юрий</dc:creator>
  <cp:lastModifiedBy>Андрей</cp:lastModifiedBy>
  <cp:lastPrinted>2017-08-17T00:39:13Z</cp:lastPrinted>
  <dcterms:created xsi:type="dcterms:W3CDTF">2017-02-04T21:55:35Z</dcterms:created>
  <dcterms:modified xsi:type="dcterms:W3CDTF">2016-04-10T22:39:17Z</dcterms:modified>
</cp:coreProperties>
</file>