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defaultThemeVersion="124226"/>
  <bookViews>
    <workbookView xWindow="120" yWindow="30" windowWidth="23895" windowHeight="9990" firstSheet="1" activeTab="1"/>
  </bookViews>
  <sheets>
    <sheet name="Общие данные по РБ" sheetId="5" state="hidden" r:id="rId1"/>
    <sheet name="Данные по городам и районам РБ" sheetId="6" r:id="rId2"/>
  </sheets>
  <definedNames>
    <definedName name="_xlnm.Print_Area" localSheetId="1">'Данные по городам и районам РБ'!$A$1:$G$113</definedName>
    <definedName name="_xlnm.Print_Area" localSheetId="0">'Общие данные по РБ'!$A$1:$K$33</definedName>
  </definedNames>
  <calcPr calcId="125725"/>
</workbook>
</file>

<file path=xl/calcChain.xml><?xml version="1.0" encoding="utf-8"?>
<calcChain xmlns="http://schemas.openxmlformats.org/spreadsheetml/2006/main">
  <c r="E185" i="6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5"/>
  <c r="B176"/>
  <c r="B177"/>
  <c r="B178"/>
  <c r="B179"/>
  <c r="B180"/>
  <c r="B181"/>
  <c r="B182"/>
  <c r="E175"/>
  <c r="E176"/>
  <c r="E177"/>
  <c r="E178"/>
  <c r="E179"/>
  <c r="E180"/>
  <c r="E181"/>
  <c r="E182"/>
  <c r="D230" l="1"/>
  <c r="D231" s="1"/>
  <c r="C230"/>
  <c r="C231" s="1"/>
  <c r="G180"/>
  <c r="G182" s="1"/>
  <c r="G176"/>
  <c r="G177" s="1"/>
</calcChain>
</file>

<file path=xl/sharedStrings.xml><?xml version="1.0" encoding="utf-8"?>
<sst xmlns="http://schemas.openxmlformats.org/spreadsheetml/2006/main" count="97" uniqueCount="85">
  <si>
    <t>Рост или снижение в %</t>
  </si>
  <si>
    <t xml:space="preserve"> </t>
  </si>
  <si>
    <t xml:space="preserve">г.АГИДЕЛЬ </t>
  </si>
  <si>
    <t xml:space="preserve">г.КУМЕРТАУ </t>
  </si>
  <si>
    <t xml:space="preserve">г.НЕФТЕКАМСК </t>
  </si>
  <si>
    <t xml:space="preserve">г.ОКТЯБРЬСКИЙ </t>
  </si>
  <si>
    <t xml:space="preserve">г.САЛАВАТ </t>
  </si>
  <si>
    <t xml:space="preserve">г.СИБАЙ </t>
  </si>
  <si>
    <t xml:space="preserve">г.СТЕРЛИТАМАК </t>
  </si>
  <si>
    <t>2</t>
  </si>
  <si>
    <t>1</t>
  </si>
  <si>
    <t>Всего по Республике Башкортостан</t>
  </si>
  <si>
    <t>из них по г. Уфа</t>
  </si>
  <si>
    <t>ЗАРЕГИСТРИРОВАНО
ПРЕСТУПЛЕНИЙ</t>
  </si>
  <si>
    <t>по районам РБ</t>
  </si>
  <si>
    <t>АБЗЕЛИЛОВСКИЙ р-н</t>
  </si>
  <si>
    <t>АЛЬШЕЕВСКИЙ р-н</t>
  </si>
  <si>
    <t>АРХАНГЕЛЬСКИЙ р-н</t>
  </si>
  <si>
    <t>АСКИНСКИЙ р-н</t>
  </si>
  <si>
    <t>АУРГАЗИНСКИЙ р-н</t>
  </si>
  <si>
    <t>БАКАЛИНСКИЙ р-н</t>
  </si>
  <si>
    <t>БАЛТАЧЕВСКИЙ р-н</t>
  </si>
  <si>
    <t>БЕЛОКАТАЙСКИЙ р-н</t>
  </si>
  <si>
    <t>БИЖБУЛЯКСКИЙ р-н</t>
  </si>
  <si>
    <t>БЛАГОВАРСКИЙ р-н</t>
  </si>
  <si>
    <t>БУЗДЯКСКИЙ р-н</t>
  </si>
  <si>
    <t>БУРАЕВСКИЙ р-н</t>
  </si>
  <si>
    <t>БУРЗЯНСКИЙ р-н</t>
  </si>
  <si>
    <t>ГАФУРИЙСКИЙ р-н</t>
  </si>
  <si>
    <t>ДУВАНСКИЙ р-н</t>
  </si>
  <si>
    <t>ЕРМЕКЕЕВСКИЙ р-н</t>
  </si>
  <si>
    <t>ЗИАНЧУРИНСКИЙ р-н</t>
  </si>
  <si>
    <t>ЗИЛАИРСКИЙ р-н</t>
  </si>
  <si>
    <t>ИГЛИНСКИЙ р-н</t>
  </si>
  <si>
    <t>ИЛИШЕВСКИЙ р-н</t>
  </si>
  <si>
    <t>КАЛТАСИНСКИЙ р-н</t>
  </si>
  <si>
    <t>КАРАИДЕЛЬСКИЙ р-н</t>
  </si>
  <si>
    <t>КАРМАСКАЛИНСКИЙ р-н</t>
  </si>
  <si>
    <t>КИГИНСКИЙ р-н</t>
  </si>
  <si>
    <t>КРАСНОКАМСКИЙ р-н</t>
  </si>
  <si>
    <t>КУГАРЧИНСКИЙ р-н</t>
  </si>
  <si>
    <t>КУШНАРЕНКОВСКИЙ р-н</t>
  </si>
  <si>
    <t>КУЮРГАЗИНСКИЙ р-н</t>
  </si>
  <si>
    <t>МЕЧЕТЛИНСКИЙ р-н</t>
  </si>
  <si>
    <t>МИШКИНСКИЙ р-н</t>
  </si>
  <si>
    <t>МИЯКИНСКИЙ р-н</t>
  </si>
  <si>
    <t>НУРИМАНОВСКИЙ р-н</t>
  </si>
  <si>
    <t>САЛАВАТСКИЙ р-н</t>
  </si>
  <si>
    <t>СТЕРЛИБАШЕВСКИЙ р-н</t>
  </si>
  <si>
    <t>СТЕРЛИТАМАКСКИЙ р-н</t>
  </si>
  <si>
    <t>ТАТЫШЛИНСКИЙ р-н</t>
  </si>
  <si>
    <t>УФИМСКИЙ р-н</t>
  </si>
  <si>
    <t>ФЕДОРОВСКИЙ р-н</t>
  </si>
  <si>
    <t>ХАЙБУЛЛИНСКИЙ р-н</t>
  </si>
  <si>
    <t>ЧЕКМАГУШЕВСКИЙ р-н</t>
  </si>
  <si>
    <t>ЧИШМИНСКИЙ р-н</t>
  </si>
  <si>
    <t>ШАРАНСКИЙ р-н</t>
  </si>
  <si>
    <t>2015г</t>
  </si>
  <si>
    <t>2014г</t>
  </si>
  <si>
    <t>ДЕМСКИЙ Р-Н г.Уфы</t>
  </si>
  <si>
    <t>УМВД РФ по г.УФА</t>
  </si>
  <si>
    <t>СОВЕТСКИЙ Р-Н г.Уфы</t>
  </si>
  <si>
    <t>ОРДЖОНИКИДЗЕВСКИЙ Р-Н г.Уфы</t>
  </si>
  <si>
    <t>КАЛИНИНСКИЙ Р-Н г.Уфы</t>
  </si>
  <si>
    <t>КИРОВСКИЙ Р-Н г.Уфы</t>
  </si>
  <si>
    <t>ЛЕНИНСКИЙ Р-Н г.Уфы</t>
  </si>
  <si>
    <t>ОКТЯБРЬСКИЙ Р-Н г.Уфы</t>
  </si>
  <si>
    <t xml:space="preserve">г.БАЙМАК и Р-Н </t>
  </si>
  <si>
    <t xml:space="preserve">г.БЕЛЕБЕЙ и Р-Н </t>
  </si>
  <si>
    <t xml:space="preserve">г.БЕЛОРЕЦК и Р-Н </t>
  </si>
  <si>
    <t xml:space="preserve">г.БЛАГОВЕЩЕНСК и Р-Н </t>
  </si>
  <si>
    <t xml:space="preserve">г.БИРСК и Р-Н  </t>
  </si>
  <si>
    <t xml:space="preserve">г.ДАВЛЕКАНОВО и Р-Н  </t>
  </si>
  <si>
    <t xml:space="preserve">г.ДЮРТЮЛИ и Р-Н </t>
  </si>
  <si>
    <t xml:space="preserve">г.ИШИМБАЙ и Р-Н </t>
  </si>
  <si>
    <t xml:space="preserve">г.МЕЛЕУЗ и Р-Н </t>
  </si>
  <si>
    <t xml:space="preserve">г.ТУЙМАЗЫ и Р-Н </t>
  </si>
  <si>
    <t xml:space="preserve">г.УЧАЛЫ и Р-Н </t>
  </si>
  <si>
    <t xml:space="preserve">г.ЯНАУЛ и Р-Н </t>
  </si>
  <si>
    <t>СВЕДЕНИЯ О ЗАРЕГИСТРИРОВАННЫХ ПРЕСТУПЛЕНИЯХ
НА ТЕРРИТОРИИ РЕСПУБЛИКИ БАШКОРТОСТАН
за январь-июнь 2018 года</t>
  </si>
  <si>
    <t>I полугодие 2017 г.</t>
  </si>
  <si>
    <t>I полугодие 2018 г.</t>
  </si>
  <si>
    <t>-1,9</t>
  </si>
  <si>
    <t>2,1</t>
  </si>
  <si>
    <t>-5,2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</si>
</sst>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0.0"/>
  </numFmts>
  <fonts count="16">
    <font>
      <sz val="10"/>
      <name val="Arial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"/>
      <family val="2"/>
      <charset val="204"/>
    </font>
    <font>
      <sz val="14"/>
      <color rgb="FFFF0000"/>
      <name val="Times New Roman"/>
      <family val="1"/>
      <charset val="204"/>
    </font>
    <font>
      <sz val="10"/>
      <name val="Arial Cyr"/>
      <charset val="204"/>
    </font>
    <font>
      <b/>
      <sz val="12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Arial Narrow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Courier New Cyr"/>
      <charset val="204"/>
    </font>
    <font>
      <sz val="10"/>
      <color theme="1"/>
      <name val="Arial Cyr"/>
      <charset val="204"/>
    </font>
    <font>
      <sz val="10"/>
      <color theme="1"/>
      <name val="Arial Cyr"/>
    </font>
    <font>
      <sz val="8"/>
      <color theme="1"/>
      <name val="Arial"/>
      <family val="2"/>
      <charset val="204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/>
  </cellStyleXfs>
  <cellXfs count="84">
    <xf numFmtId="0" fontId="0" fillId="0" borderId="0" xfId="0"/>
    <xf numFmtId="0" fontId="2" fillId="0" borderId="0" xfId="0" applyFont="1"/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1" fontId="0" fillId="0" borderId="0" xfId="0" applyNumberFormat="1"/>
    <xf numFmtId="0" fontId="2" fillId="0" borderId="3" xfId="0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165" fontId="0" fillId="0" borderId="0" xfId="0" applyNumberFormat="1"/>
    <xf numFmtId="165" fontId="2" fillId="0" borderId="5" xfId="0" applyNumberFormat="1" applyFont="1" applyBorder="1" applyAlignment="1">
      <alignment horizontal="center" vertical="center"/>
    </xf>
    <xf numFmtId="49" fontId="0" fillId="0" borderId="0" xfId="0" applyNumberFormat="1"/>
    <xf numFmtId="49" fontId="2" fillId="0" borderId="0" xfId="0" applyNumberFormat="1" applyFont="1"/>
    <xf numFmtId="0" fontId="2" fillId="0" borderId="6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2" xfId="0" applyFont="1" applyBorder="1"/>
    <xf numFmtId="165" fontId="2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/>
    </xf>
    <xf numFmtId="165" fontId="2" fillId="0" borderId="7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" fontId="2" fillId="0" borderId="11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" fontId="2" fillId="0" borderId="0" xfId="0" applyNumberFormat="1" applyFont="1"/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/>
    <xf numFmtId="0" fontId="2" fillId="0" borderId="15" xfId="0" applyFont="1" applyBorder="1" applyAlignment="1">
      <alignment horizontal="left" vertical="center" wrapText="1"/>
    </xf>
    <xf numFmtId="1" fontId="2" fillId="0" borderId="16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65" fontId="2" fillId="0" borderId="19" xfId="0" applyNumberFormat="1" applyFont="1" applyBorder="1" applyAlignment="1">
      <alignment horizontal="center" vertical="center"/>
    </xf>
    <xf numFmtId="1" fontId="2" fillId="0" borderId="14" xfId="0" applyNumberFormat="1" applyFont="1" applyBorder="1"/>
    <xf numFmtId="49" fontId="2" fillId="0" borderId="14" xfId="0" applyNumberFormat="1" applyFont="1" applyBorder="1"/>
    <xf numFmtId="165" fontId="2" fillId="0" borderId="14" xfId="0" applyNumberFormat="1" applyFont="1" applyBorder="1"/>
    <xf numFmtId="165" fontId="2" fillId="0" borderId="8" xfId="0" applyNumberFormat="1" applyFont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165" fontId="2" fillId="0" borderId="13" xfId="0" applyNumberFormat="1" applyFont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165" fontId="2" fillId="0" borderId="7" xfId="0" applyNumberFormat="1" applyFont="1" applyFill="1" applyBorder="1" applyAlignment="1">
      <alignment horizontal="left" vertical="center"/>
    </xf>
    <xf numFmtId="49" fontId="2" fillId="0" borderId="14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right" vertical="center"/>
    </xf>
    <xf numFmtId="49" fontId="5" fillId="2" borderId="0" xfId="0" applyNumberFormat="1" applyFont="1" applyFill="1" applyBorder="1" applyAlignment="1">
      <alignment horizontal="center" vertical="center"/>
    </xf>
    <xf numFmtId="165" fontId="5" fillId="2" borderId="7" xfId="0" applyNumberFormat="1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right" vertical="center"/>
    </xf>
    <xf numFmtId="49" fontId="8" fillId="0" borderId="21" xfId="0" applyNumberFormat="1" applyFont="1" applyFill="1" applyBorder="1" applyAlignment="1">
      <alignment horizontal="center" vertical="center" wrapText="1" readingOrder="1"/>
    </xf>
    <xf numFmtId="10" fontId="9" fillId="0" borderId="21" xfId="0" applyNumberFormat="1" applyFont="1" applyFill="1" applyBorder="1" applyAlignment="1">
      <alignment horizontal="center" vertical="center" wrapText="1" readingOrder="1"/>
    </xf>
    <xf numFmtId="0" fontId="0" fillId="0" borderId="0" xfId="0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49" fontId="11" fillId="0" borderId="0" xfId="0" applyNumberFormat="1" applyFont="1" applyFill="1" applyBorder="1"/>
    <xf numFmtId="1" fontId="10" fillId="0" borderId="0" xfId="1" applyNumberFormat="1" applyFont="1" applyFill="1" applyBorder="1"/>
    <xf numFmtId="1" fontId="12" fillId="0" borderId="0" xfId="0" applyNumberFormat="1" applyFont="1" applyFill="1" applyBorder="1" applyAlignment="1">
      <alignment horizontal="right" vertical="center"/>
    </xf>
    <xf numFmtId="1" fontId="10" fillId="0" borderId="0" xfId="0" applyNumberFormat="1" applyFont="1" applyFill="1" applyBorder="1"/>
    <xf numFmtId="0" fontId="10" fillId="0" borderId="0" xfId="0" applyFont="1" applyBorder="1"/>
    <xf numFmtId="49" fontId="10" fillId="0" borderId="0" xfId="2" applyNumberFormat="1" applyFont="1" applyFill="1" applyBorder="1"/>
    <xf numFmtId="0" fontId="13" fillId="0" borderId="0" xfId="2" applyNumberFormat="1" applyFont="1" applyFill="1" applyBorder="1" applyAlignment="1">
      <alignment horizontal="right" vertical="center"/>
    </xf>
    <xf numFmtId="0" fontId="10" fillId="0" borderId="0" xfId="0" applyFont="1"/>
    <xf numFmtId="0" fontId="10" fillId="0" borderId="0" xfId="0" applyFont="1" applyBorder="1" applyAlignment="1">
      <alignment horizontal="left"/>
    </xf>
    <xf numFmtId="0" fontId="13" fillId="0" borderId="0" xfId="2" applyNumberFormat="1" applyFont="1" applyFill="1" applyAlignment="1">
      <alignment horizontal="right" vertical="center"/>
    </xf>
    <xf numFmtId="0" fontId="14" fillId="0" borderId="0" xfId="0" applyFont="1"/>
    <xf numFmtId="0" fontId="10" fillId="0" borderId="0" xfId="0" applyFont="1" applyBorder="1" applyAlignment="1">
      <alignment wrapText="1"/>
    </xf>
    <xf numFmtId="0" fontId="2" fillId="3" borderId="6" xfId="0" applyFont="1" applyFill="1" applyBorder="1" applyAlignment="1">
      <alignment horizontal="right" vertical="center"/>
    </xf>
    <xf numFmtId="49" fontId="2" fillId="3" borderId="14" xfId="0" applyNumberFormat="1" applyFont="1" applyFill="1" applyBorder="1" applyAlignment="1">
      <alignment horizontal="center" vertical="center"/>
    </xf>
    <xf numFmtId="165" fontId="2" fillId="3" borderId="7" xfId="0" applyNumberFormat="1" applyFont="1" applyFill="1" applyBorder="1" applyAlignment="1">
      <alignment horizontal="left" vertical="center"/>
    </xf>
    <xf numFmtId="0" fontId="15" fillId="0" borderId="0" xfId="2" applyNumberFormat="1" applyFont="1" applyFill="1" applyAlignment="1">
      <alignment horizontal="right" vertical="center"/>
    </xf>
    <xf numFmtId="0" fontId="15" fillId="0" borderId="0" xfId="0" applyNumberFormat="1" applyFont="1" applyBorder="1"/>
    <xf numFmtId="0" fontId="10" fillId="0" borderId="0" xfId="0" applyNumberFormat="1" applyFont="1" applyBorder="1"/>
    <xf numFmtId="0" fontId="3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 indent="7"/>
    </xf>
    <xf numFmtId="0" fontId="8" fillId="0" borderId="21" xfId="0" applyFont="1" applyFill="1" applyBorder="1" applyAlignment="1">
      <alignment horizontal="left" vertical="center" indent="2"/>
    </xf>
    <xf numFmtId="0" fontId="8" fillId="0" borderId="21" xfId="0" applyFont="1" applyFill="1" applyBorder="1" applyAlignment="1">
      <alignment horizontal="center" vertical="center" wrapText="1" readingOrder="1"/>
    </xf>
    <xf numFmtId="0" fontId="8" fillId="0" borderId="21" xfId="0" applyFont="1" applyFill="1" applyBorder="1" applyAlignment="1">
      <alignment horizontal="left" vertical="center"/>
    </xf>
  </cellXfs>
  <cellStyles count="3">
    <cellStyle name="Обычный" xfId="0" builtinId="0"/>
    <cellStyle name="Обычный 2" xfId="2"/>
    <cellStyle name="Финансовый" xfId="1" builtinId="3"/>
  </cellStyles>
  <dxfs count="41">
    <dxf>
      <font>
        <strike val="0"/>
        <outline val="0"/>
        <shadow val="0"/>
        <u val="none"/>
        <vertAlign val="baseline"/>
        <sz val="10"/>
        <color theme="1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Cyr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right" vertical="center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readingOrder="0"/>
      <border diagonalUp="0" diagonalDown="0" outline="0">
        <left style="medium">
          <color indexed="64"/>
        </left>
        <right style="hair">
          <color indexed="18"/>
        </right>
        <top style="hair">
          <color indexed="18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0" formatCode="General"/>
      <fill>
        <patternFill patternType="solid">
          <fgColor indexed="64"/>
          <bgColor indexed="9"/>
        </patternFill>
      </fill>
      <alignment horizontal="right" vertical="center" textRotation="0" wrapText="0" indent="0" relativeIndent="255" justifyLastLine="0" shrinkToFit="0" readingOrder="0"/>
      <border diagonalUp="0" diagonalDown="0" outline="0">
        <left style="thin">
          <color indexed="18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Cyr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readingOrder="0"/>
    </dxf>
    <dxf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</dxf>
    <dxf>
      <border>
        <top style="thin">
          <color theme="0" tint="-0.499984740745262"/>
        </top>
      </border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>
        <bottom style="thin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0"/>
        <color theme="1"/>
      </font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</font>
      <numFmt numFmtId="0" formatCode="General"/>
    </dxf>
    <dxf>
      <border diagonalUp="0" diagonalDown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mergeCell="0" readingOrder="0"/>
    </dxf>
    <dxf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Cyr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readingOrder="0"/>
    </dxf>
    <dxf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</font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</font>
      <numFmt numFmtId="1" formatCode="0"/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readingOrder="0"/>
      <border diagonalUp="0" diagonalDown="0" outline="0">
        <left style="medium">
          <color indexed="64"/>
        </left>
        <right style="hair">
          <color indexed="18"/>
        </right>
        <top style="hair">
          <color indexed="18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Cyr"/>
        <scheme val="none"/>
      </font>
      <numFmt numFmtId="1" formatCode="0"/>
      <fill>
        <patternFill patternType="none">
          <fgColor indexed="64"/>
          <bgColor auto="1"/>
        </patternFill>
      </fill>
      <alignment horizontal="right" vertical="center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right" vertical="center" textRotation="0" wrapText="0" indent="0" relativeIndent="255" justifyLastLine="0" shrinkToFit="0" readingOrder="0"/>
      <border diagonalUp="0" diagonalDown="0" outline="0">
        <left style="hair">
          <color indexed="18"/>
        </left>
        <right style="hair">
          <color indexed="18"/>
        </right>
        <top style="hair">
          <color indexed="18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Cyr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center" textRotation="0" wrapText="0" indent="0" relativeIndent="0" justifyLastLine="0" shrinkToFit="0" mergeCell="0" readingOrder="0"/>
    </dxf>
    <dxf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ourier New Cyr"/>
        <scheme val="none"/>
      </font>
      <numFmt numFmtId="1" formatCode="0"/>
      <fill>
        <patternFill patternType="none">
          <fgColor indexed="64"/>
          <bgColor indexed="65"/>
        </patternFill>
      </fill>
    </dxf>
    <dxf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theme="1"/>
      </font>
      <fill>
        <patternFill patternType="none">
          <bgColor auto="1"/>
        </patternFill>
      </fill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</font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</font>
      <fill>
        <patternFill patternType="none">
          <bgColor auto="1"/>
        </patternFill>
      </fill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00CC99"/>
      <color rgb="FFFFFF66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3"/>
  <c:chart>
    <c:plotArea>
      <c:layout/>
      <c:barChart>
        <c:barDir val="bar"/>
        <c:grouping val="stacked"/>
        <c:ser>
          <c:idx val="0"/>
          <c:order val="0"/>
          <c:tx>
            <c:strRef>
              <c:f>'Данные по городам и районам РБ'!$B$153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</c:spPr>
          <c:cat>
            <c:strRef>
              <c:f>'Данные по городам и районам РБ'!$A$154:$A$172</c:f>
              <c:strCache>
                <c:ptCount val="19"/>
                <c:pt idx="0">
                  <c:v>г.АГИДЕЛЬ </c:v>
                </c:pt>
                <c:pt idx="1">
                  <c:v>г.КУМЕРТАУ </c:v>
                </c:pt>
                <c:pt idx="2">
                  <c:v>г.НЕФТЕКАМСК </c:v>
                </c:pt>
                <c:pt idx="3">
                  <c:v>г.ОКТЯБРЬСКИЙ </c:v>
                </c:pt>
                <c:pt idx="4">
                  <c:v>г.САЛАВАТ </c:v>
                </c:pt>
                <c:pt idx="5">
                  <c:v>г.СИБАЙ </c:v>
                </c:pt>
                <c:pt idx="6">
                  <c:v>г.СТЕРЛИТАМАК </c:v>
                </c:pt>
                <c:pt idx="7">
                  <c:v>г.БАЙМАК и Р-Н </c:v>
                </c:pt>
                <c:pt idx="8">
                  <c:v>г.БЕЛЕБЕЙ и Р-Н </c:v>
                </c:pt>
                <c:pt idx="9">
                  <c:v>г.БЕЛОРЕЦК и Р-Н </c:v>
                </c:pt>
                <c:pt idx="10">
                  <c:v>г.БЛАГОВЕЩЕНСК и Р-Н </c:v>
                </c:pt>
                <c:pt idx="11">
                  <c:v>г.БИРСК и Р-Н  </c:v>
                </c:pt>
                <c:pt idx="12">
                  <c:v>г.ДАВЛЕКАНОВО и Р-Н  </c:v>
                </c:pt>
                <c:pt idx="13">
                  <c:v>г.ДЮРТЮЛИ и Р-Н </c:v>
                </c:pt>
                <c:pt idx="14">
                  <c:v>г.ИШИМБАЙ и Р-Н </c:v>
                </c:pt>
                <c:pt idx="15">
                  <c:v>г.МЕЛЕУЗ и Р-Н </c:v>
                </c:pt>
                <c:pt idx="16">
                  <c:v>г.ТУЙМАЗЫ и Р-Н </c:v>
                </c:pt>
                <c:pt idx="17">
                  <c:v>г.УЧАЛЫ и Р-Н </c:v>
                </c:pt>
                <c:pt idx="18">
                  <c:v>г.ЯНАУЛ и Р-Н </c:v>
                </c:pt>
              </c:strCache>
            </c:strRef>
          </c:cat>
          <c:val>
            <c:numRef>
              <c:f>'Данные по городам и районам РБ'!$B$154:$B$172</c:f>
              <c:numCache>
                <c:formatCode>0</c:formatCode>
                <c:ptCount val="19"/>
                <c:pt idx="0">
                  <c:v>2193</c:v>
                </c:pt>
                <c:pt idx="1">
                  <c:v>1839</c:v>
                </c:pt>
                <c:pt idx="2">
                  <c:v>1303</c:v>
                </c:pt>
                <c:pt idx="3">
                  <c:v>1484</c:v>
                </c:pt>
                <c:pt idx="4">
                  <c:v>1386</c:v>
                </c:pt>
                <c:pt idx="5">
                  <c:v>1713</c:v>
                </c:pt>
                <c:pt idx="6">
                  <c:v>251</c:v>
                </c:pt>
                <c:pt idx="7">
                  <c:v>1887</c:v>
                </c:pt>
                <c:pt idx="8">
                  <c:v>1717</c:v>
                </c:pt>
                <c:pt idx="9">
                  <c:v>1411</c:v>
                </c:pt>
                <c:pt idx="10">
                  <c:v>1941</c:v>
                </c:pt>
                <c:pt idx="11">
                  <c:v>1825</c:v>
                </c:pt>
                <c:pt idx="12">
                  <c:v>2020</c:v>
                </c:pt>
                <c:pt idx="13">
                  <c:v>2020</c:v>
                </c:pt>
                <c:pt idx="14">
                  <c:v>1717</c:v>
                </c:pt>
                <c:pt idx="15">
                  <c:v>1686</c:v>
                </c:pt>
                <c:pt idx="16">
                  <c:v>1422</c:v>
                </c:pt>
                <c:pt idx="17">
                  <c:v>1728</c:v>
                </c:pt>
                <c:pt idx="18">
                  <c:v>2061</c:v>
                </c:pt>
              </c:numCache>
            </c:numRef>
          </c:val>
        </c:ser>
        <c:ser>
          <c:idx val="1"/>
          <c:order val="1"/>
          <c:tx>
            <c:strRef>
              <c:f>'Данные по городам и районам РБ'!$C$153</c:f>
              <c:strCache>
                <c:ptCount val="1"/>
                <c:pt idx="0">
                  <c:v>I полугодие 2017 г.</c:v>
                </c:pt>
              </c:strCache>
            </c:strRef>
          </c:tx>
          <c:spPr>
            <a:solidFill>
              <a:srgbClr val="00CC99"/>
            </a:solidFill>
            <a:scene3d>
              <a:camera prst="orthographicFront"/>
              <a:lightRig rig="threePt" dir="t"/>
            </a:scene3d>
            <a:sp3d>
              <a:bevelT w="38100" h="38100"/>
            </a:sp3d>
          </c:spPr>
          <c:dLbls>
            <c:dLbl>
              <c:idx val="0"/>
              <c:layout>
                <c:manualLayout>
                  <c:x val="-3.9463946676726841E-2"/>
                  <c:y val="0"/>
                </c:manualLayout>
              </c:layout>
              <c:dLblPos val="ctr"/>
              <c:showVal val="1"/>
            </c:dLbl>
            <c:dLbl>
              <c:idx val="12"/>
              <c:layout>
                <c:manualLayout>
                  <c:x val="-4.755601456548407E-2"/>
                  <c:y val="0"/>
                </c:manualLayout>
              </c:layout>
              <c:dLblPos val="ctr"/>
              <c:showVal val="1"/>
            </c:dLbl>
            <c:dLbl>
              <c:idx val="13"/>
              <c:layout>
                <c:manualLayout>
                  <c:x val="-4.7233229917565338E-2"/>
                  <c:y val="8.6416759250162687E-17"/>
                </c:manualLayout>
              </c:layout>
              <c:dLblPos val="ctr"/>
              <c:showVal val="1"/>
            </c:dLbl>
            <c:dLbl>
              <c:idx val="18"/>
              <c:layout>
                <c:manualLayout>
                  <c:x val="-4.8070322722307476E-2"/>
                  <c:y val="0"/>
                </c:manualLayout>
              </c:layout>
              <c:dLblPos val="ctr"/>
              <c:showVal val="1"/>
            </c:dLbl>
            <c:txPr>
              <a:bodyPr/>
              <a:lstStyle/>
              <a:p>
                <a:pPr>
                  <a:defRPr sz="1100" b="1">
                    <a:effectLst>
                      <a:glow rad="101600">
                        <a:sysClr val="window" lastClr="FFFFFF">
                          <a:alpha val="75000"/>
                        </a:sysClr>
                      </a:glow>
                    </a:effectLst>
                  </a:defRPr>
                </a:pPr>
                <a:endParaRPr lang="ru-RU"/>
              </a:p>
            </c:txPr>
            <c:dLblPos val="inEnd"/>
            <c:showVal val="1"/>
          </c:dLbls>
          <c:cat>
            <c:strRef>
              <c:f>'Данные по городам и районам РБ'!$A$154:$A$172</c:f>
              <c:strCache>
                <c:ptCount val="19"/>
                <c:pt idx="0">
                  <c:v>г.АГИДЕЛЬ </c:v>
                </c:pt>
                <c:pt idx="1">
                  <c:v>г.КУМЕРТАУ </c:v>
                </c:pt>
                <c:pt idx="2">
                  <c:v>г.НЕФТЕКАМСК </c:v>
                </c:pt>
                <c:pt idx="3">
                  <c:v>г.ОКТЯБРЬСКИЙ </c:v>
                </c:pt>
                <c:pt idx="4">
                  <c:v>г.САЛАВАТ </c:v>
                </c:pt>
                <c:pt idx="5">
                  <c:v>г.СИБАЙ </c:v>
                </c:pt>
                <c:pt idx="6">
                  <c:v>г.СТЕРЛИТАМАК </c:v>
                </c:pt>
                <c:pt idx="7">
                  <c:v>г.БАЙМАК и Р-Н </c:v>
                </c:pt>
                <c:pt idx="8">
                  <c:v>г.БЕЛЕБЕЙ и Р-Н </c:v>
                </c:pt>
                <c:pt idx="9">
                  <c:v>г.БЕЛОРЕЦК и Р-Н </c:v>
                </c:pt>
                <c:pt idx="10">
                  <c:v>г.БЛАГОВЕЩЕНСК и Р-Н </c:v>
                </c:pt>
                <c:pt idx="11">
                  <c:v>г.БИРСК и Р-Н  </c:v>
                </c:pt>
                <c:pt idx="12">
                  <c:v>г.ДАВЛЕКАНОВО и Р-Н  </c:v>
                </c:pt>
                <c:pt idx="13">
                  <c:v>г.ДЮРТЮЛИ и Р-Н </c:v>
                </c:pt>
                <c:pt idx="14">
                  <c:v>г.ИШИМБАЙ и Р-Н </c:v>
                </c:pt>
                <c:pt idx="15">
                  <c:v>г.МЕЛЕУЗ и Р-Н </c:v>
                </c:pt>
                <c:pt idx="16">
                  <c:v>г.ТУЙМАЗЫ и Р-Н </c:v>
                </c:pt>
                <c:pt idx="17">
                  <c:v>г.УЧАЛЫ и Р-Н </c:v>
                </c:pt>
                <c:pt idx="18">
                  <c:v>г.ЯНАУЛ и Р-Н </c:v>
                </c:pt>
              </c:strCache>
            </c:strRef>
          </c:cat>
          <c:val>
            <c:numRef>
              <c:f>'Данные по городам и районам РБ'!$C$154:$C$172</c:f>
              <c:numCache>
                <c:formatCode>0</c:formatCode>
                <c:ptCount val="19"/>
                <c:pt idx="0">
                  <c:v>107</c:v>
                </c:pt>
                <c:pt idx="1">
                  <c:v>461</c:v>
                </c:pt>
                <c:pt idx="2">
                  <c:v>997</c:v>
                </c:pt>
                <c:pt idx="3">
                  <c:v>816</c:v>
                </c:pt>
                <c:pt idx="4">
                  <c:v>914</c:v>
                </c:pt>
                <c:pt idx="5">
                  <c:v>587</c:v>
                </c:pt>
                <c:pt idx="6">
                  <c:v>2049</c:v>
                </c:pt>
                <c:pt idx="7">
                  <c:v>413</c:v>
                </c:pt>
                <c:pt idx="8">
                  <c:v>583</c:v>
                </c:pt>
                <c:pt idx="9">
                  <c:v>889</c:v>
                </c:pt>
                <c:pt idx="10">
                  <c:v>359</c:v>
                </c:pt>
                <c:pt idx="11">
                  <c:v>475</c:v>
                </c:pt>
                <c:pt idx="12">
                  <c:v>280</c:v>
                </c:pt>
                <c:pt idx="13">
                  <c:v>280</c:v>
                </c:pt>
                <c:pt idx="14">
                  <c:v>583</c:v>
                </c:pt>
                <c:pt idx="15">
                  <c:v>614</c:v>
                </c:pt>
                <c:pt idx="16">
                  <c:v>878</c:v>
                </c:pt>
                <c:pt idx="17">
                  <c:v>572</c:v>
                </c:pt>
                <c:pt idx="18">
                  <c:v>239</c:v>
                </c:pt>
              </c:numCache>
            </c:numRef>
          </c:val>
        </c:ser>
        <c:ser>
          <c:idx val="2"/>
          <c:order val="2"/>
          <c:tx>
            <c:strRef>
              <c:f>'Данные по городам и районам РБ'!$D$153</c:f>
              <c:strCache>
                <c:ptCount val="1"/>
                <c:pt idx="0">
                  <c:v>I полугодие 2018 г.</c:v>
                </c:pt>
              </c:strCache>
            </c:strRef>
          </c:tx>
          <c:spPr>
            <a:solidFill>
              <a:srgbClr val="FFFF66"/>
            </a:solidFill>
            <a:scene3d>
              <a:camera prst="orthographicFront"/>
              <a:lightRig rig="threePt" dir="t"/>
            </a:scene3d>
            <a:sp3d>
              <a:bevelT w="38100" h="38100"/>
            </a:sp3d>
          </c:spPr>
          <c:dLbls>
            <c:dLbl>
              <c:idx val="0"/>
              <c:layout>
                <c:manualLayout>
                  <c:x val="3.7011090211315226E-2"/>
                  <c:y val="0"/>
                </c:manualLayout>
              </c:layout>
              <c:dLblPos val="ctr"/>
              <c:showVal val="1"/>
            </c:dLbl>
            <c:dLbl>
              <c:idx val="12"/>
              <c:layout>
                <c:manualLayout>
                  <c:x val="5.598824398917486E-2"/>
                  <c:y val="0"/>
                </c:manualLayout>
              </c:layout>
              <c:dLblPos val="ctr"/>
              <c:showVal val="1"/>
            </c:dLbl>
            <c:dLbl>
              <c:idx val="13"/>
              <c:layout>
                <c:manualLayout>
                  <c:x val="5.1691433115349822E-2"/>
                  <c:y val="8.6416759250162687E-17"/>
                </c:manualLayout>
              </c:layout>
              <c:dLblPos val="ctr"/>
              <c:showVal val="1"/>
            </c:dLbl>
            <c:dLbl>
              <c:idx val="18"/>
              <c:layout>
                <c:manualLayout>
                  <c:x val="5.4309209683262291E-2"/>
                  <c:y val="0"/>
                </c:manualLayout>
              </c:layout>
              <c:dLblPos val="ctr"/>
              <c:showVal val="1"/>
            </c:dLbl>
            <c:txPr>
              <a:bodyPr/>
              <a:lstStyle/>
              <a:p>
                <a:pPr>
                  <a:defRPr sz="1100" b="1"/>
                </a:pPr>
                <a:endParaRPr lang="ru-RU"/>
              </a:p>
            </c:txPr>
            <c:dLblPos val="inBase"/>
            <c:showVal val="1"/>
          </c:dLbls>
          <c:cat>
            <c:strRef>
              <c:f>'Данные по городам и районам РБ'!$A$154:$A$172</c:f>
              <c:strCache>
                <c:ptCount val="19"/>
                <c:pt idx="0">
                  <c:v>г.АГИДЕЛЬ </c:v>
                </c:pt>
                <c:pt idx="1">
                  <c:v>г.КУМЕРТАУ </c:v>
                </c:pt>
                <c:pt idx="2">
                  <c:v>г.НЕФТЕКАМСК </c:v>
                </c:pt>
                <c:pt idx="3">
                  <c:v>г.ОКТЯБРЬСКИЙ </c:v>
                </c:pt>
                <c:pt idx="4">
                  <c:v>г.САЛАВАТ </c:v>
                </c:pt>
                <c:pt idx="5">
                  <c:v>г.СИБАЙ </c:v>
                </c:pt>
                <c:pt idx="6">
                  <c:v>г.СТЕРЛИТАМАК </c:v>
                </c:pt>
                <c:pt idx="7">
                  <c:v>г.БАЙМАК и Р-Н </c:v>
                </c:pt>
                <c:pt idx="8">
                  <c:v>г.БЕЛЕБЕЙ и Р-Н </c:v>
                </c:pt>
                <c:pt idx="9">
                  <c:v>г.БЕЛОРЕЦК и Р-Н </c:v>
                </c:pt>
                <c:pt idx="10">
                  <c:v>г.БЛАГОВЕЩЕНСК и Р-Н </c:v>
                </c:pt>
                <c:pt idx="11">
                  <c:v>г.БИРСК и Р-Н  </c:v>
                </c:pt>
                <c:pt idx="12">
                  <c:v>г.ДАВЛЕКАНОВО и Р-Н  </c:v>
                </c:pt>
                <c:pt idx="13">
                  <c:v>г.ДЮРТЮЛИ и Р-Н </c:v>
                </c:pt>
                <c:pt idx="14">
                  <c:v>г.ИШИМБАЙ и Р-Н </c:v>
                </c:pt>
                <c:pt idx="15">
                  <c:v>г.МЕЛЕУЗ и Р-Н </c:v>
                </c:pt>
                <c:pt idx="16">
                  <c:v>г.ТУЙМАЗЫ и Р-Н </c:v>
                </c:pt>
                <c:pt idx="17">
                  <c:v>г.УЧАЛЫ и Р-Н </c:v>
                </c:pt>
                <c:pt idx="18">
                  <c:v>г.ЯНАУЛ и Р-Н </c:v>
                </c:pt>
              </c:strCache>
            </c:strRef>
          </c:cat>
          <c:val>
            <c:numRef>
              <c:f>'Данные по городам и районам РБ'!$D$154:$D$172</c:f>
              <c:numCache>
                <c:formatCode>0</c:formatCode>
                <c:ptCount val="19"/>
                <c:pt idx="0">
                  <c:v>85</c:v>
                </c:pt>
                <c:pt idx="1">
                  <c:v>463</c:v>
                </c:pt>
                <c:pt idx="2">
                  <c:v>849</c:v>
                </c:pt>
                <c:pt idx="3">
                  <c:v>821</c:v>
                </c:pt>
                <c:pt idx="4">
                  <c:v>999</c:v>
                </c:pt>
                <c:pt idx="5">
                  <c:v>489</c:v>
                </c:pt>
                <c:pt idx="6">
                  <c:v>2255</c:v>
                </c:pt>
                <c:pt idx="7">
                  <c:v>403</c:v>
                </c:pt>
                <c:pt idx="8">
                  <c:v>588</c:v>
                </c:pt>
                <c:pt idx="9">
                  <c:v>763</c:v>
                </c:pt>
                <c:pt idx="10">
                  <c:v>274</c:v>
                </c:pt>
                <c:pt idx="11">
                  <c:v>384</c:v>
                </c:pt>
                <c:pt idx="12">
                  <c:v>211</c:v>
                </c:pt>
                <c:pt idx="13">
                  <c:v>298</c:v>
                </c:pt>
                <c:pt idx="14">
                  <c:v>519</c:v>
                </c:pt>
                <c:pt idx="15">
                  <c:v>621</c:v>
                </c:pt>
                <c:pt idx="16">
                  <c:v>931</c:v>
                </c:pt>
                <c:pt idx="17">
                  <c:v>525</c:v>
                </c:pt>
                <c:pt idx="18">
                  <c:v>208</c:v>
                </c:pt>
              </c:numCache>
            </c:numRef>
          </c:val>
        </c:ser>
        <c:ser>
          <c:idx val="3"/>
          <c:order val="3"/>
          <c:tx>
            <c:strRef>
              <c:f>'Данные по городам и районам РБ'!$E$153</c:f>
              <c:strCache>
                <c:ptCount val="1"/>
                <c:pt idx="0">
                  <c:v>2</c:v>
                </c:pt>
              </c:strCache>
            </c:strRef>
          </c:tx>
          <c:spPr>
            <a:noFill/>
          </c:spPr>
          <c:cat>
            <c:strRef>
              <c:f>'Данные по городам и районам РБ'!$A$154:$A$172</c:f>
              <c:strCache>
                <c:ptCount val="19"/>
                <c:pt idx="0">
                  <c:v>г.АГИДЕЛЬ </c:v>
                </c:pt>
                <c:pt idx="1">
                  <c:v>г.КУМЕРТАУ </c:v>
                </c:pt>
                <c:pt idx="2">
                  <c:v>г.НЕФТЕКАМСК </c:v>
                </c:pt>
                <c:pt idx="3">
                  <c:v>г.ОКТЯБРЬСКИЙ </c:v>
                </c:pt>
                <c:pt idx="4">
                  <c:v>г.САЛАВАТ </c:v>
                </c:pt>
                <c:pt idx="5">
                  <c:v>г.СИБАЙ </c:v>
                </c:pt>
                <c:pt idx="6">
                  <c:v>г.СТЕРЛИТАМАК </c:v>
                </c:pt>
                <c:pt idx="7">
                  <c:v>г.БАЙМАК и Р-Н </c:v>
                </c:pt>
                <c:pt idx="8">
                  <c:v>г.БЕЛЕБЕЙ и Р-Н </c:v>
                </c:pt>
                <c:pt idx="9">
                  <c:v>г.БЕЛОРЕЦК и Р-Н </c:v>
                </c:pt>
                <c:pt idx="10">
                  <c:v>г.БЛАГОВЕЩЕНСК и Р-Н </c:v>
                </c:pt>
                <c:pt idx="11">
                  <c:v>г.БИРСК и Р-Н  </c:v>
                </c:pt>
                <c:pt idx="12">
                  <c:v>г.ДАВЛЕКАНОВО и Р-Н  </c:v>
                </c:pt>
                <c:pt idx="13">
                  <c:v>г.ДЮРТЮЛИ и Р-Н </c:v>
                </c:pt>
                <c:pt idx="14">
                  <c:v>г.ИШИМБАЙ и Р-Н </c:v>
                </c:pt>
                <c:pt idx="15">
                  <c:v>г.МЕЛЕУЗ и Р-Н </c:v>
                </c:pt>
                <c:pt idx="16">
                  <c:v>г.ТУЙМАЗЫ и Р-Н </c:v>
                </c:pt>
                <c:pt idx="17">
                  <c:v>г.УЧАЛЫ и Р-Н </c:v>
                </c:pt>
                <c:pt idx="18">
                  <c:v>г.ЯНАУЛ и Р-Н </c:v>
                </c:pt>
              </c:strCache>
            </c:strRef>
          </c:cat>
          <c:val>
            <c:numRef>
              <c:f>'Данные по городам и районам РБ'!$E$154:$E$172</c:f>
              <c:numCache>
                <c:formatCode>0</c:formatCode>
                <c:ptCount val="19"/>
                <c:pt idx="0">
                  <c:v>2215</c:v>
                </c:pt>
                <c:pt idx="1">
                  <c:v>1837</c:v>
                </c:pt>
                <c:pt idx="2">
                  <c:v>1451</c:v>
                </c:pt>
                <c:pt idx="3">
                  <c:v>1479</c:v>
                </c:pt>
                <c:pt idx="4">
                  <c:v>1301</c:v>
                </c:pt>
                <c:pt idx="5">
                  <c:v>1811</c:v>
                </c:pt>
                <c:pt idx="6">
                  <c:v>45</c:v>
                </c:pt>
                <c:pt idx="7">
                  <c:v>1897</c:v>
                </c:pt>
                <c:pt idx="8">
                  <c:v>1712</c:v>
                </c:pt>
                <c:pt idx="9">
                  <c:v>1537</c:v>
                </c:pt>
                <c:pt idx="10">
                  <c:v>2026</c:v>
                </c:pt>
                <c:pt idx="11">
                  <c:v>1916</c:v>
                </c:pt>
                <c:pt idx="12">
                  <c:v>2089</c:v>
                </c:pt>
                <c:pt idx="13">
                  <c:v>2002</c:v>
                </c:pt>
                <c:pt idx="14">
                  <c:v>1781</c:v>
                </c:pt>
                <c:pt idx="15">
                  <c:v>1679</c:v>
                </c:pt>
                <c:pt idx="16">
                  <c:v>1369</c:v>
                </c:pt>
                <c:pt idx="17">
                  <c:v>1775</c:v>
                </c:pt>
                <c:pt idx="18">
                  <c:v>2092</c:v>
                </c:pt>
              </c:numCache>
            </c:numRef>
          </c:val>
        </c:ser>
        <c:gapWidth val="32"/>
        <c:overlap val="100"/>
        <c:axId val="115493120"/>
        <c:axId val="115527680"/>
      </c:barChart>
      <c:catAx>
        <c:axId val="115493120"/>
        <c:scaling>
          <c:orientation val="maxMin"/>
        </c:scaling>
        <c:axPos val="l"/>
        <c:tickLblPos val="nextTo"/>
        <c:txPr>
          <a:bodyPr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ru-RU"/>
          </a:p>
        </c:txPr>
        <c:crossAx val="115527680"/>
        <c:crosses val="autoZero"/>
        <c:auto val="1"/>
        <c:lblAlgn val="ctr"/>
        <c:lblOffset val="100"/>
      </c:catAx>
      <c:valAx>
        <c:axId val="115527680"/>
        <c:scaling>
          <c:orientation val="minMax"/>
          <c:max val="4600"/>
          <c:min val="0"/>
        </c:scaling>
        <c:delete val="1"/>
        <c:axPos val="t"/>
        <c:majorGridlines>
          <c:spPr>
            <a:ln w="6350"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tickLblPos val="none"/>
        <c:crossAx val="115493120"/>
        <c:crosses val="autoZero"/>
        <c:crossBetween val="between"/>
        <c:majorUnit val="200"/>
      </c:valAx>
      <c:spPr>
        <a:ln>
          <a:solidFill>
            <a:schemeClr val="bg1">
              <a:lumMod val="50000"/>
            </a:schemeClr>
          </a:solidFill>
        </a:ln>
      </c:spPr>
    </c:plotArea>
    <c:legend>
      <c:legendPos val="b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35585500873804382"/>
          <c:y val="0.93176890979159821"/>
          <c:w val="0.47945867075065529"/>
          <c:h val="4.8323733662821923E-2"/>
        </c:manualLayout>
      </c:layout>
      <c:txPr>
        <a:bodyPr/>
        <a:lstStyle/>
        <a:p>
          <a:pPr>
            <a:defRPr sz="1200" b="1"/>
          </a:pPr>
          <a:endParaRPr lang="ru-RU"/>
        </a:p>
      </c:txPr>
    </c:legend>
    <c:plotVisOnly val="1"/>
    <c:dispBlanksAs val="gap"/>
  </c:chart>
  <c:spPr>
    <a:ln>
      <a:noFill/>
    </a:ln>
    <a:scene3d>
      <a:camera prst="orthographicFront"/>
      <a:lightRig rig="threePt" dir="t"/>
    </a:scene3d>
    <a:sp3d>
      <a:bevelT/>
    </a:sp3d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3"/>
  <c:chart>
    <c:autoTitleDeleted val="1"/>
    <c:plotArea>
      <c:layout>
        <c:manualLayout>
          <c:layoutTarget val="inner"/>
          <c:xMode val="edge"/>
          <c:yMode val="edge"/>
          <c:x val="0.33229206636936942"/>
          <c:y val="4.741444284444999E-2"/>
          <c:w val="0.64371861330388802"/>
          <c:h val="0.89037204979727569"/>
        </c:manualLayout>
      </c:layout>
      <c:barChart>
        <c:barDir val="bar"/>
        <c:grouping val="stacked"/>
        <c:ser>
          <c:idx val="0"/>
          <c:order val="0"/>
          <c:tx>
            <c:strRef>
              <c:f>'Данные по городам и районам РБ'!$B$174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</c:spPr>
          <c:cat>
            <c:strRef>
              <c:f>'Данные по городам и районам РБ'!$A$175:$A$182</c:f>
              <c:strCache>
                <c:ptCount val="8"/>
                <c:pt idx="0">
                  <c:v>КАЛИНИНСКИЙ Р-Н г.Уфы</c:v>
                </c:pt>
                <c:pt idx="1">
                  <c:v>КИРОВСКИЙ Р-Н г.Уфы</c:v>
                </c:pt>
                <c:pt idx="2">
                  <c:v>ЛЕНИНСКИЙ Р-Н г.Уфы</c:v>
                </c:pt>
                <c:pt idx="3">
                  <c:v>ОКТЯБРЬСКИЙ Р-Н г.Уфы</c:v>
                </c:pt>
                <c:pt idx="4">
                  <c:v>ОРДЖОНИКИДЗЕВСКИЙ Р-Н г.Уфы</c:v>
                </c:pt>
                <c:pt idx="5">
                  <c:v>СОВЕТСКИЙ Р-Н г.Уфы</c:v>
                </c:pt>
                <c:pt idx="6">
                  <c:v>ДЕМСКИЙ Р-Н г.Уфы</c:v>
                </c:pt>
                <c:pt idx="7">
                  <c:v>УМВД РФ по г.УФА</c:v>
                </c:pt>
              </c:strCache>
            </c:strRef>
          </c:cat>
          <c:val>
            <c:numRef>
              <c:f>'Данные по городам и районам РБ'!$B$175:$B$182</c:f>
              <c:numCache>
                <c:formatCode>General</c:formatCode>
                <c:ptCount val="8"/>
                <c:pt idx="0">
                  <c:v>385</c:v>
                </c:pt>
                <c:pt idx="1">
                  <c:v>344</c:v>
                </c:pt>
                <c:pt idx="2">
                  <c:v>1276</c:v>
                </c:pt>
                <c:pt idx="3">
                  <c:v>386</c:v>
                </c:pt>
                <c:pt idx="4">
                  <c:v>724</c:v>
                </c:pt>
                <c:pt idx="5">
                  <c:v>189</c:v>
                </c:pt>
                <c:pt idx="6">
                  <c:v>1372</c:v>
                </c:pt>
                <c:pt idx="7">
                  <c:v>1523</c:v>
                </c:pt>
              </c:numCache>
            </c:numRef>
          </c:val>
        </c:ser>
        <c:ser>
          <c:idx val="1"/>
          <c:order val="1"/>
          <c:tx>
            <c:strRef>
              <c:f>'Данные по городам и районам РБ'!$C$174</c:f>
              <c:strCache>
                <c:ptCount val="1"/>
                <c:pt idx="0">
                  <c:v>I полугодие 2017 г.</c:v>
                </c:pt>
              </c:strCache>
            </c:strRef>
          </c:tx>
          <c:spPr>
            <a:solidFill>
              <a:srgbClr val="00CC99"/>
            </a:solidFill>
            <a:scene3d>
              <a:camera prst="orthographicFront"/>
              <a:lightRig rig="threePt" dir="t"/>
            </a:scene3d>
            <a:sp3d>
              <a:bevelT w="38100" h="38100"/>
            </a:sp3d>
          </c:spPr>
          <c:dLbls>
            <c:dLbl>
              <c:idx val="7"/>
              <c:layout>
                <c:manualLayout>
                  <c:x val="-3.1899184702168688E-2"/>
                  <c:y val="0"/>
                </c:manualLayout>
              </c:layout>
              <c:dLblPos val="ctr"/>
              <c:showVal val="1"/>
            </c:dLbl>
            <c:txPr>
              <a:bodyPr/>
              <a:lstStyle/>
              <a:p>
                <a:pPr>
                  <a:defRPr sz="1100" b="1">
                    <a:effectLst>
                      <a:glow rad="101600">
                        <a:sysClr val="window" lastClr="FFFFFF">
                          <a:alpha val="75000"/>
                        </a:sysClr>
                      </a:glow>
                    </a:effectLst>
                  </a:defRPr>
                </a:pPr>
                <a:endParaRPr lang="ru-RU"/>
              </a:p>
            </c:txPr>
            <c:dLblPos val="inEnd"/>
            <c:showVal val="1"/>
          </c:dLbls>
          <c:cat>
            <c:strRef>
              <c:f>'Данные по городам и районам РБ'!$A$175:$A$182</c:f>
              <c:strCache>
                <c:ptCount val="8"/>
                <c:pt idx="0">
                  <c:v>КАЛИНИНСКИЙ Р-Н г.Уфы</c:v>
                </c:pt>
                <c:pt idx="1">
                  <c:v>КИРОВСКИЙ Р-Н г.Уфы</c:v>
                </c:pt>
                <c:pt idx="2">
                  <c:v>ЛЕНИНСКИЙ Р-Н г.Уфы</c:v>
                </c:pt>
                <c:pt idx="3">
                  <c:v>ОКТЯБРЬСКИЙ Р-Н г.Уфы</c:v>
                </c:pt>
                <c:pt idx="4">
                  <c:v>ОРДЖОНИКИДЗЕВСКИЙ Р-Н г.Уфы</c:v>
                </c:pt>
                <c:pt idx="5">
                  <c:v>СОВЕТСКИЙ Р-Н г.Уфы</c:v>
                </c:pt>
                <c:pt idx="6">
                  <c:v>ДЕМСКИЙ Р-Н г.Уфы</c:v>
                </c:pt>
                <c:pt idx="7">
                  <c:v>УМВД РФ по г.УФА</c:v>
                </c:pt>
              </c:strCache>
            </c:strRef>
          </c:cat>
          <c:val>
            <c:numRef>
              <c:f>'Данные по городам и районам РБ'!$C$175:$C$182</c:f>
              <c:numCache>
                <c:formatCode>General</c:formatCode>
                <c:ptCount val="8"/>
                <c:pt idx="0">
                  <c:v>1615</c:v>
                </c:pt>
                <c:pt idx="1">
                  <c:v>1656</c:v>
                </c:pt>
                <c:pt idx="2">
                  <c:v>724</c:v>
                </c:pt>
                <c:pt idx="3">
                  <c:v>1614</c:v>
                </c:pt>
                <c:pt idx="4">
                  <c:v>1276</c:v>
                </c:pt>
                <c:pt idx="5">
                  <c:v>1811</c:v>
                </c:pt>
                <c:pt idx="6">
                  <c:v>628</c:v>
                </c:pt>
                <c:pt idx="7">
                  <c:v>477</c:v>
                </c:pt>
              </c:numCache>
            </c:numRef>
          </c:val>
        </c:ser>
        <c:ser>
          <c:idx val="2"/>
          <c:order val="2"/>
          <c:tx>
            <c:strRef>
              <c:f>'Данные по городам и районам РБ'!$D$174</c:f>
              <c:strCache>
                <c:ptCount val="1"/>
                <c:pt idx="0">
                  <c:v>I полугодие 2018 г.</c:v>
                </c:pt>
              </c:strCache>
            </c:strRef>
          </c:tx>
          <c:spPr>
            <a:solidFill>
              <a:srgbClr val="FFFF66"/>
            </a:solidFill>
            <a:scene3d>
              <a:camera prst="orthographicFront"/>
              <a:lightRig rig="threePt" dir="t"/>
            </a:scene3d>
            <a:sp3d>
              <a:bevelT w="38100" h="38100"/>
            </a:sp3d>
          </c:spPr>
          <c:dLbls>
            <c:txPr>
              <a:bodyPr/>
              <a:lstStyle/>
              <a:p>
                <a:pPr>
                  <a:defRPr sz="1100" b="1"/>
                </a:pPr>
                <a:endParaRPr lang="ru-RU"/>
              </a:p>
            </c:txPr>
            <c:dLblPos val="inBase"/>
            <c:showVal val="1"/>
          </c:dLbls>
          <c:cat>
            <c:strRef>
              <c:f>'Данные по городам и районам РБ'!$A$175:$A$182</c:f>
              <c:strCache>
                <c:ptCount val="8"/>
                <c:pt idx="0">
                  <c:v>КАЛИНИНСКИЙ Р-Н г.Уфы</c:v>
                </c:pt>
                <c:pt idx="1">
                  <c:v>КИРОВСКИЙ Р-Н г.Уфы</c:v>
                </c:pt>
                <c:pt idx="2">
                  <c:v>ЛЕНИНСКИЙ Р-Н г.Уфы</c:v>
                </c:pt>
                <c:pt idx="3">
                  <c:v>ОКТЯБРЬСКИЙ Р-Н г.Уфы</c:v>
                </c:pt>
                <c:pt idx="4">
                  <c:v>ОРДЖОНИКИДЗЕВСКИЙ Р-Н г.Уфы</c:v>
                </c:pt>
                <c:pt idx="5">
                  <c:v>СОВЕТСКИЙ Р-Н г.Уфы</c:v>
                </c:pt>
                <c:pt idx="6">
                  <c:v>ДЕМСКИЙ Р-Н г.Уфы</c:v>
                </c:pt>
                <c:pt idx="7">
                  <c:v>УМВД РФ по г.УФА</c:v>
                </c:pt>
              </c:strCache>
            </c:strRef>
          </c:cat>
          <c:val>
            <c:numRef>
              <c:f>'Данные по городам и районам РБ'!$D$175:$D$182</c:f>
              <c:numCache>
                <c:formatCode>General</c:formatCode>
                <c:ptCount val="8"/>
                <c:pt idx="0">
                  <c:v>1745</c:v>
                </c:pt>
                <c:pt idx="1">
                  <c:v>1957</c:v>
                </c:pt>
                <c:pt idx="2">
                  <c:v>830</c:v>
                </c:pt>
                <c:pt idx="3">
                  <c:v>1816</c:v>
                </c:pt>
                <c:pt idx="4">
                  <c:v>1167</c:v>
                </c:pt>
                <c:pt idx="5">
                  <c:v>1590</c:v>
                </c:pt>
                <c:pt idx="6">
                  <c:v>582</c:v>
                </c:pt>
                <c:pt idx="7">
                  <c:v>330</c:v>
                </c:pt>
              </c:numCache>
            </c:numRef>
          </c:val>
        </c:ser>
        <c:ser>
          <c:idx val="3"/>
          <c:order val="3"/>
          <c:tx>
            <c:strRef>
              <c:f>'Данные по городам и районам РБ'!$E$174</c:f>
              <c:strCache>
                <c:ptCount val="1"/>
                <c:pt idx="0">
                  <c:v>2</c:v>
                </c:pt>
              </c:strCache>
            </c:strRef>
          </c:tx>
          <c:spPr>
            <a:noFill/>
          </c:spPr>
          <c:cat>
            <c:strRef>
              <c:f>'Данные по городам и районам РБ'!$A$175:$A$182</c:f>
              <c:strCache>
                <c:ptCount val="8"/>
                <c:pt idx="0">
                  <c:v>КАЛИНИНСКИЙ Р-Н г.Уфы</c:v>
                </c:pt>
                <c:pt idx="1">
                  <c:v>КИРОВСКИЙ Р-Н г.Уфы</c:v>
                </c:pt>
                <c:pt idx="2">
                  <c:v>ЛЕНИНСКИЙ Р-Н г.Уфы</c:v>
                </c:pt>
                <c:pt idx="3">
                  <c:v>ОКТЯБРЬСКИЙ Р-Н г.Уфы</c:v>
                </c:pt>
                <c:pt idx="4">
                  <c:v>ОРДЖОНИКИДЗЕВСКИЙ Р-Н г.Уфы</c:v>
                </c:pt>
                <c:pt idx="5">
                  <c:v>СОВЕТСКИЙ Р-Н г.Уфы</c:v>
                </c:pt>
                <c:pt idx="6">
                  <c:v>ДЕМСКИЙ Р-Н г.Уфы</c:v>
                </c:pt>
                <c:pt idx="7">
                  <c:v>УМВД РФ по г.УФА</c:v>
                </c:pt>
              </c:strCache>
            </c:strRef>
          </c:cat>
          <c:val>
            <c:numRef>
              <c:f>'Данные по городам и районам РБ'!$E$175:$E$182</c:f>
              <c:numCache>
                <c:formatCode>General</c:formatCode>
                <c:ptCount val="8"/>
                <c:pt idx="0">
                  <c:v>255</c:v>
                </c:pt>
                <c:pt idx="1">
                  <c:v>43</c:v>
                </c:pt>
                <c:pt idx="2">
                  <c:v>1170</c:v>
                </c:pt>
                <c:pt idx="3">
                  <c:v>184</c:v>
                </c:pt>
                <c:pt idx="4">
                  <c:v>833</c:v>
                </c:pt>
                <c:pt idx="5">
                  <c:v>410</c:v>
                </c:pt>
                <c:pt idx="6">
                  <c:v>1418</c:v>
                </c:pt>
                <c:pt idx="7">
                  <c:v>1670</c:v>
                </c:pt>
              </c:numCache>
            </c:numRef>
          </c:val>
        </c:ser>
        <c:gapWidth val="32"/>
        <c:overlap val="100"/>
        <c:axId val="117468160"/>
        <c:axId val="117486336"/>
      </c:barChart>
      <c:catAx>
        <c:axId val="117468160"/>
        <c:scaling>
          <c:orientation val="maxMin"/>
        </c:scaling>
        <c:axPos val="l"/>
        <c:tickLblPos val="nextTo"/>
        <c:txPr>
          <a:bodyPr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ru-RU"/>
          </a:p>
        </c:txPr>
        <c:crossAx val="117486336"/>
        <c:crosses val="autoZero"/>
        <c:auto val="1"/>
        <c:lblAlgn val="ctr"/>
        <c:lblOffset val="100"/>
      </c:catAx>
      <c:valAx>
        <c:axId val="117486336"/>
        <c:scaling>
          <c:orientation val="minMax"/>
          <c:max val="4000"/>
        </c:scaling>
        <c:delete val="1"/>
        <c:axPos val="t"/>
        <c:majorGridlines>
          <c:spPr>
            <a:ln w="6350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tickLblPos val="none"/>
        <c:crossAx val="117468160"/>
        <c:crosses val="autoZero"/>
        <c:crossBetween val="between"/>
        <c:majorUnit val="5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</c:chart>
  <c:spPr>
    <a:ln>
      <a:noFill/>
    </a:ln>
    <a:scene3d>
      <a:camera prst="orthographicFront"/>
      <a:lightRig rig="threePt" dir="t"/>
    </a:scene3d>
    <a:sp3d>
      <a:bevelT/>
    </a:sp3d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style val="3"/>
  <c:chart>
    <c:autoTitleDeleted val="1"/>
    <c:plotArea>
      <c:layout/>
      <c:barChart>
        <c:barDir val="bar"/>
        <c:grouping val="stacked"/>
        <c:ser>
          <c:idx val="0"/>
          <c:order val="0"/>
          <c:tx>
            <c:strRef>
              <c:f>'Данные по городам и районам РБ'!$B$184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</c:spPr>
          <c:cat>
            <c:strRef>
              <c:f>'Данные по городам и районам РБ'!$A$185:$A$226</c:f>
              <c:strCache>
                <c:ptCount val="42"/>
                <c:pt idx="0">
                  <c:v>АБЗЕЛИЛОВСКИЙ р-н</c:v>
                </c:pt>
                <c:pt idx="1">
                  <c:v>АЛЬШЕЕВСКИЙ р-н</c:v>
                </c:pt>
                <c:pt idx="2">
                  <c:v>АРХАНГЕЛЬСКИЙ р-н</c:v>
                </c:pt>
                <c:pt idx="3">
                  <c:v>АСКИНСКИЙ р-н</c:v>
                </c:pt>
                <c:pt idx="4">
                  <c:v>АУРГАЗИНСКИЙ р-н</c:v>
                </c:pt>
                <c:pt idx="5">
                  <c:v>БАКАЛИНСКИЙ р-н</c:v>
                </c:pt>
                <c:pt idx="6">
                  <c:v>БАЛТАЧЕВСКИЙ р-н</c:v>
                </c:pt>
                <c:pt idx="7">
                  <c:v>БЕЛОКАТАЙСКИЙ р-н</c:v>
                </c:pt>
                <c:pt idx="8">
                  <c:v>БИЖБУЛЯКСКИЙ р-н</c:v>
                </c:pt>
                <c:pt idx="9">
                  <c:v>БЛАГОВАРСКИЙ р-н</c:v>
                </c:pt>
                <c:pt idx="10">
                  <c:v>БУЗДЯКСКИЙ р-н</c:v>
                </c:pt>
                <c:pt idx="11">
                  <c:v>БУРАЕВСКИЙ р-н</c:v>
                </c:pt>
                <c:pt idx="12">
                  <c:v>БУРЗЯНСКИЙ р-н</c:v>
                </c:pt>
                <c:pt idx="13">
                  <c:v>ГАФУРИЙСКИЙ р-н</c:v>
                </c:pt>
                <c:pt idx="14">
                  <c:v>ДУВАНСКИЙ р-н</c:v>
                </c:pt>
                <c:pt idx="15">
                  <c:v>ЕРМЕКЕЕВСКИЙ р-н</c:v>
                </c:pt>
                <c:pt idx="16">
                  <c:v>ЗИАНЧУРИНСКИЙ р-н</c:v>
                </c:pt>
                <c:pt idx="17">
                  <c:v>ЗИЛАИРСКИЙ р-н</c:v>
                </c:pt>
                <c:pt idx="18">
                  <c:v>ИГЛИНСКИЙ р-н</c:v>
                </c:pt>
                <c:pt idx="19">
                  <c:v>ИЛИШЕВСКИЙ р-н</c:v>
                </c:pt>
                <c:pt idx="20">
                  <c:v>КАЛТАСИНСКИЙ р-н</c:v>
                </c:pt>
                <c:pt idx="21">
                  <c:v>КАРАИДЕЛЬСКИЙ р-н</c:v>
                </c:pt>
                <c:pt idx="22">
                  <c:v>КАРМАСКАЛИНСКИЙ р-н</c:v>
                </c:pt>
                <c:pt idx="23">
                  <c:v>КИГИНСКИЙ р-н</c:v>
                </c:pt>
                <c:pt idx="24">
                  <c:v>КРАСНОКАМСКИЙ р-н</c:v>
                </c:pt>
                <c:pt idx="25">
                  <c:v>КУГАРЧИНСКИЙ р-н</c:v>
                </c:pt>
                <c:pt idx="26">
                  <c:v>КУШНАРЕНКОВСКИЙ р-н</c:v>
                </c:pt>
                <c:pt idx="27">
                  <c:v>КУЮРГАЗИНСКИЙ р-н</c:v>
                </c:pt>
                <c:pt idx="28">
                  <c:v>МЕЧЕТЛИНСКИЙ р-н</c:v>
                </c:pt>
                <c:pt idx="29">
                  <c:v>МИШКИНСКИЙ р-н</c:v>
                </c:pt>
                <c:pt idx="30">
                  <c:v>МИЯКИНСКИЙ р-н</c:v>
                </c:pt>
                <c:pt idx="31">
                  <c:v>НУРИМАНОВСКИЙ р-н</c:v>
                </c:pt>
                <c:pt idx="32">
                  <c:v>САЛАВАТСКИЙ р-н</c:v>
                </c:pt>
                <c:pt idx="33">
                  <c:v>СТЕРЛИБАШЕВСКИЙ р-н</c:v>
                </c:pt>
                <c:pt idx="34">
                  <c:v>СТЕРЛИТАМАКСКИЙ р-н</c:v>
                </c:pt>
                <c:pt idx="35">
                  <c:v>ТАТЫШЛИНСКИЙ р-н</c:v>
                </c:pt>
                <c:pt idx="36">
                  <c:v>УФИМСКИЙ р-н</c:v>
                </c:pt>
                <c:pt idx="37">
                  <c:v>ФЕДОРОВСКИЙ р-н</c:v>
                </c:pt>
                <c:pt idx="38">
                  <c:v>ХАЙБУЛЛИНСКИЙ р-н</c:v>
                </c:pt>
                <c:pt idx="39">
                  <c:v>ЧЕКМАГУШЕВСКИЙ р-н</c:v>
                </c:pt>
                <c:pt idx="40">
                  <c:v>ЧИШМИНСКИЙ р-н</c:v>
                </c:pt>
                <c:pt idx="41">
                  <c:v>ШАРАНСКИЙ р-н</c:v>
                </c:pt>
              </c:strCache>
            </c:strRef>
          </c:cat>
          <c:val>
            <c:numRef>
              <c:f>'Данные по городам и районам РБ'!$B$185:$B$226</c:f>
              <c:numCache>
                <c:formatCode>General</c:formatCode>
                <c:ptCount val="42"/>
                <c:pt idx="0">
                  <c:v>403</c:v>
                </c:pt>
                <c:pt idx="1">
                  <c:v>427</c:v>
                </c:pt>
                <c:pt idx="2">
                  <c:v>554</c:v>
                </c:pt>
                <c:pt idx="3">
                  <c:v>578</c:v>
                </c:pt>
                <c:pt idx="4">
                  <c:v>518</c:v>
                </c:pt>
                <c:pt idx="5">
                  <c:v>524</c:v>
                </c:pt>
                <c:pt idx="6">
                  <c:v>590</c:v>
                </c:pt>
                <c:pt idx="7">
                  <c:v>594</c:v>
                </c:pt>
                <c:pt idx="8">
                  <c:v>569</c:v>
                </c:pt>
                <c:pt idx="9">
                  <c:v>563</c:v>
                </c:pt>
                <c:pt idx="10">
                  <c:v>546</c:v>
                </c:pt>
                <c:pt idx="11">
                  <c:v>598</c:v>
                </c:pt>
                <c:pt idx="12">
                  <c:v>569</c:v>
                </c:pt>
                <c:pt idx="13">
                  <c:v>496</c:v>
                </c:pt>
                <c:pt idx="14">
                  <c:v>532</c:v>
                </c:pt>
                <c:pt idx="15">
                  <c:v>608</c:v>
                </c:pt>
                <c:pt idx="16">
                  <c:v>542</c:v>
                </c:pt>
                <c:pt idx="17">
                  <c:v>573</c:v>
                </c:pt>
                <c:pt idx="18">
                  <c:v>227</c:v>
                </c:pt>
                <c:pt idx="19">
                  <c:v>575</c:v>
                </c:pt>
                <c:pt idx="20">
                  <c:v>567</c:v>
                </c:pt>
                <c:pt idx="21">
                  <c:v>577</c:v>
                </c:pt>
                <c:pt idx="22">
                  <c:v>445</c:v>
                </c:pt>
                <c:pt idx="23">
                  <c:v>575</c:v>
                </c:pt>
                <c:pt idx="24">
                  <c:v>544</c:v>
                </c:pt>
                <c:pt idx="25">
                  <c:v>501</c:v>
                </c:pt>
                <c:pt idx="26">
                  <c:v>507</c:v>
                </c:pt>
                <c:pt idx="27">
                  <c:v>589</c:v>
                </c:pt>
                <c:pt idx="28">
                  <c:v>593</c:v>
                </c:pt>
                <c:pt idx="29">
                  <c:v>530</c:v>
                </c:pt>
                <c:pt idx="30">
                  <c:v>532</c:v>
                </c:pt>
                <c:pt idx="31">
                  <c:v>555</c:v>
                </c:pt>
                <c:pt idx="32">
                  <c:v>578</c:v>
                </c:pt>
                <c:pt idx="33">
                  <c:v>593</c:v>
                </c:pt>
                <c:pt idx="34">
                  <c:v>419</c:v>
                </c:pt>
                <c:pt idx="35">
                  <c:v>593</c:v>
                </c:pt>
                <c:pt idx="36">
                  <c:v>18</c:v>
                </c:pt>
                <c:pt idx="37">
                  <c:v>612</c:v>
                </c:pt>
                <c:pt idx="38">
                  <c:v>496</c:v>
                </c:pt>
                <c:pt idx="39">
                  <c:v>535</c:v>
                </c:pt>
                <c:pt idx="40">
                  <c:v>329</c:v>
                </c:pt>
                <c:pt idx="41">
                  <c:v>577</c:v>
                </c:pt>
              </c:numCache>
            </c:numRef>
          </c:val>
        </c:ser>
        <c:ser>
          <c:idx val="1"/>
          <c:order val="1"/>
          <c:tx>
            <c:strRef>
              <c:f>'Данные по городам и районам РБ'!$C$184</c:f>
              <c:strCache>
                <c:ptCount val="1"/>
                <c:pt idx="0">
                  <c:v>I полугодие 2017 г.</c:v>
                </c:pt>
              </c:strCache>
            </c:strRef>
          </c:tx>
          <c:spPr>
            <a:solidFill>
              <a:srgbClr val="00CC99"/>
            </a:solidFill>
            <a:scene3d>
              <a:camera prst="orthographicFront"/>
              <a:lightRig rig="threePt" dir="t"/>
            </a:scene3d>
            <a:sp3d>
              <a:bevelT w="38100" h="38100"/>
            </a:sp3d>
          </c:spPr>
          <c:dLbls>
            <c:dLbl>
              <c:idx val="37"/>
              <c:layout>
                <c:manualLayout>
                  <c:x val="-4.5273824706816464E-2"/>
                  <c:y val="0"/>
                </c:manualLayout>
              </c:layout>
              <c:spPr>
                <a:effectLst/>
              </c:spPr>
              <c:txPr>
                <a:bodyPr/>
                <a:lstStyle/>
                <a:p>
                  <a:pPr>
                    <a:defRPr sz="1100" b="1">
                      <a:solidFill>
                        <a:schemeClr val="tx1"/>
                      </a:solidFill>
                      <a:effectLst/>
                    </a:defRPr>
                  </a:pPr>
                  <a:endParaRPr lang="ru-RU"/>
                </a:p>
              </c:txPr>
              <c:dLblPos val="ctr"/>
              <c:showVal val="1"/>
            </c:dLbl>
            <c:spPr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  <a:effectLst>
                      <a:outerShdw blurRad="50800" dist="38100" dir="2700000" algn="tl" rotWithShape="0">
                        <a:prstClr val="black">
                          <a:alpha val="70000"/>
                        </a:prstClr>
                      </a:outerShdw>
                    </a:effectLst>
                  </a:defRPr>
                </a:pPr>
                <a:endParaRPr lang="ru-RU"/>
              </a:p>
            </c:txPr>
            <c:dLblPos val="inEnd"/>
            <c:showVal val="1"/>
          </c:dLbls>
          <c:cat>
            <c:strRef>
              <c:f>'Данные по городам и районам РБ'!$A$185:$A$226</c:f>
              <c:strCache>
                <c:ptCount val="42"/>
                <c:pt idx="0">
                  <c:v>АБЗЕЛИЛОВСКИЙ р-н</c:v>
                </c:pt>
                <c:pt idx="1">
                  <c:v>АЛЬШЕЕВСКИЙ р-н</c:v>
                </c:pt>
                <c:pt idx="2">
                  <c:v>АРХАНГЕЛЬСКИЙ р-н</c:v>
                </c:pt>
                <c:pt idx="3">
                  <c:v>АСКИНСКИЙ р-н</c:v>
                </c:pt>
                <c:pt idx="4">
                  <c:v>АУРГАЗИНСКИЙ р-н</c:v>
                </c:pt>
                <c:pt idx="5">
                  <c:v>БАКАЛИНСКИЙ р-н</c:v>
                </c:pt>
                <c:pt idx="6">
                  <c:v>БАЛТАЧЕВСКИЙ р-н</c:v>
                </c:pt>
                <c:pt idx="7">
                  <c:v>БЕЛОКАТАЙСКИЙ р-н</c:v>
                </c:pt>
                <c:pt idx="8">
                  <c:v>БИЖБУЛЯКСКИЙ р-н</c:v>
                </c:pt>
                <c:pt idx="9">
                  <c:v>БЛАГОВАРСКИЙ р-н</c:v>
                </c:pt>
                <c:pt idx="10">
                  <c:v>БУЗДЯКСКИЙ р-н</c:v>
                </c:pt>
                <c:pt idx="11">
                  <c:v>БУРАЕВСКИЙ р-н</c:v>
                </c:pt>
                <c:pt idx="12">
                  <c:v>БУРЗЯНСКИЙ р-н</c:v>
                </c:pt>
                <c:pt idx="13">
                  <c:v>ГАФУРИЙСКИЙ р-н</c:v>
                </c:pt>
                <c:pt idx="14">
                  <c:v>ДУВАНСКИЙ р-н</c:v>
                </c:pt>
                <c:pt idx="15">
                  <c:v>ЕРМЕКЕЕВСКИЙ р-н</c:v>
                </c:pt>
                <c:pt idx="16">
                  <c:v>ЗИАНЧУРИНСКИЙ р-н</c:v>
                </c:pt>
                <c:pt idx="17">
                  <c:v>ЗИЛАИРСКИЙ р-н</c:v>
                </c:pt>
                <c:pt idx="18">
                  <c:v>ИГЛИНСКИЙ р-н</c:v>
                </c:pt>
                <c:pt idx="19">
                  <c:v>ИЛИШЕВСКИЙ р-н</c:v>
                </c:pt>
                <c:pt idx="20">
                  <c:v>КАЛТАСИНСКИЙ р-н</c:v>
                </c:pt>
                <c:pt idx="21">
                  <c:v>КАРАИДЕЛЬСКИЙ р-н</c:v>
                </c:pt>
                <c:pt idx="22">
                  <c:v>КАРМАСКАЛИНСКИЙ р-н</c:v>
                </c:pt>
                <c:pt idx="23">
                  <c:v>КИГИНСКИЙ р-н</c:v>
                </c:pt>
                <c:pt idx="24">
                  <c:v>КРАСНОКАМСКИЙ р-н</c:v>
                </c:pt>
                <c:pt idx="25">
                  <c:v>КУГАРЧИНСКИЙ р-н</c:v>
                </c:pt>
                <c:pt idx="26">
                  <c:v>КУШНАРЕНКОВСКИЙ р-н</c:v>
                </c:pt>
                <c:pt idx="27">
                  <c:v>КУЮРГАЗИНСКИЙ р-н</c:v>
                </c:pt>
                <c:pt idx="28">
                  <c:v>МЕЧЕТЛИНСКИЙ р-н</c:v>
                </c:pt>
                <c:pt idx="29">
                  <c:v>МИШКИНСКИЙ р-н</c:v>
                </c:pt>
                <c:pt idx="30">
                  <c:v>МИЯКИНСКИЙ р-н</c:v>
                </c:pt>
                <c:pt idx="31">
                  <c:v>НУРИМАНОВСКИЙ р-н</c:v>
                </c:pt>
                <c:pt idx="32">
                  <c:v>САЛАВАТСКИЙ р-н</c:v>
                </c:pt>
                <c:pt idx="33">
                  <c:v>СТЕРЛИБАШЕВСКИЙ р-н</c:v>
                </c:pt>
                <c:pt idx="34">
                  <c:v>СТЕРЛИТАМАКСКИЙ р-н</c:v>
                </c:pt>
                <c:pt idx="35">
                  <c:v>ТАТЫШЛИНСКИЙ р-н</c:v>
                </c:pt>
                <c:pt idx="36">
                  <c:v>УФИМСКИЙ р-н</c:v>
                </c:pt>
                <c:pt idx="37">
                  <c:v>ФЕДОРОВСКИЙ р-н</c:v>
                </c:pt>
                <c:pt idx="38">
                  <c:v>ХАЙБУЛЛИНСКИЙ р-н</c:v>
                </c:pt>
                <c:pt idx="39">
                  <c:v>ЧЕКМАГУШЕВСКИЙ р-н</c:v>
                </c:pt>
                <c:pt idx="40">
                  <c:v>ЧИШМИНСКИЙ р-н</c:v>
                </c:pt>
                <c:pt idx="41">
                  <c:v>ШАРАНСКИЙ р-н</c:v>
                </c:pt>
              </c:strCache>
            </c:strRef>
          </c:cat>
          <c:val>
            <c:numRef>
              <c:f>'Данные по городам и районам РБ'!$C$185:$C$226</c:f>
              <c:numCache>
                <c:formatCode>General</c:formatCode>
                <c:ptCount val="42"/>
                <c:pt idx="0">
                  <c:v>297</c:v>
                </c:pt>
                <c:pt idx="1">
                  <c:v>273</c:v>
                </c:pt>
                <c:pt idx="2">
                  <c:v>146</c:v>
                </c:pt>
                <c:pt idx="3">
                  <c:v>122</c:v>
                </c:pt>
                <c:pt idx="4">
                  <c:v>182</c:v>
                </c:pt>
                <c:pt idx="5">
                  <c:v>176</c:v>
                </c:pt>
                <c:pt idx="6">
                  <c:v>110</c:v>
                </c:pt>
                <c:pt idx="7">
                  <c:v>106</c:v>
                </c:pt>
                <c:pt idx="8">
                  <c:v>131</c:v>
                </c:pt>
                <c:pt idx="9">
                  <c:v>137</c:v>
                </c:pt>
                <c:pt idx="10">
                  <c:v>154</c:v>
                </c:pt>
                <c:pt idx="11">
                  <c:v>102</c:v>
                </c:pt>
                <c:pt idx="12">
                  <c:v>131</c:v>
                </c:pt>
                <c:pt idx="13">
                  <c:v>204</c:v>
                </c:pt>
                <c:pt idx="14">
                  <c:v>168</c:v>
                </c:pt>
                <c:pt idx="15">
                  <c:v>92</c:v>
                </c:pt>
                <c:pt idx="16">
                  <c:v>158</c:v>
                </c:pt>
                <c:pt idx="17">
                  <c:v>127</c:v>
                </c:pt>
                <c:pt idx="18">
                  <c:v>473</c:v>
                </c:pt>
                <c:pt idx="19">
                  <c:v>125</c:v>
                </c:pt>
                <c:pt idx="20">
                  <c:v>133</c:v>
                </c:pt>
                <c:pt idx="21">
                  <c:v>123</c:v>
                </c:pt>
                <c:pt idx="22">
                  <c:v>255</c:v>
                </c:pt>
                <c:pt idx="23">
                  <c:v>125</c:v>
                </c:pt>
                <c:pt idx="24">
                  <c:v>156</c:v>
                </c:pt>
                <c:pt idx="25">
                  <c:v>199</c:v>
                </c:pt>
                <c:pt idx="26">
                  <c:v>193</c:v>
                </c:pt>
                <c:pt idx="27">
                  <c:v>111</c:v>
                </c:pt>
                <c:pt idx="28">
                  <c:v>107</c:v>
                </c:pt>
                <c:pt idx="29">
                  <c:v>170</c:v>
                </c:pt>
                <c:pt idx="30">
                  <c:v>168</c:v>
                </c:pt>
                <c:pt idx="31">
                  <c:v>145</c:v>
                </c:pt>
                <c:pt idx="32">
                  <c:v>122</c:v>
                </c:pt>
                <c:pt idx="33">
                  <c:v>107</c:v>
                </c:pt>
                <c:pt idx="34">
                  <c:v>281</c:v>
                </c:pt>
                <c:pt idx="35">
                  <c:v>107</c:v>
                </c:pt>
                <c:pt idx="36">
                  <c:v>682</c:v>
                </c:pt>
                <c:pt idx="37">
                  <c:v>88</c:v>
                </c:pt>
                <c:pt idx="38">
                  <c:v>204</c:v>
                </c:pt>
                <c:pt idx="39">
                  <c:v>165</c:v>
                </c:pt>
                <c:pt idx="40">
                  <c:v>371</c:v>
                </c:pt>
                <c:pt idx="41">
                  <c:v>123</c:v>
                </c:pt>
              </c:numCache>
            </c:numRef>
          </c:val>
        </c:ser>
        <c:ser>
          <c:idx val="2"/>
          <c:order val="2"/>
          <c:tx>
            <c:strRef>
              <c:f>'Данные по городам и районам РБ'!$D$184</c:f>
              <c:strCache>
                <c:ptCount val="1"/>
                <c:pt idx="0">
                  <c:v>I полугодие 2018 г.</c:v>
                </c:pt>
              </c:strCache>
            </c:strRef>
          </c:tx>
          <c:spPr>
            <a:solidFill>
              <a:srgbClr val="FFFF66"/>
            </a:solidFill>
            <a:scene3d>
              <a:camera prst="orthographicFront"/>
              <a:lightRig rig="threePt" dir="t"/>
            </a:scene3d>
            <a:sp3d>
              <a:bevelT w="38100" h="38100"/>
            </a:sp3d>
          </c:spPr>
          <c:dLbls>
            <c:dLbl>
              <c:idx val="37"/>
              <c:layout>
                <c:manualLayout>
                  <c:x val="5.2817127894141558E-2"/>
                  <c:y val="0"/>
                </c:manualLayout>
              </c:layout>
              <c:dLblPos val="ctr"/>
              <c:showVal val="1"/>
            </c:dLbl>
            <c:txPr>
              <a:bodyPr/>
              <a:lstStyle/>
              <a:p>
                <a:pPr>
                  <a:defRPr sz="1100" b="1"/>
                </a:pPr>
                <a:endParaRPr lang="ru-RU"/>
              </a:p>
            </c:txPr>
            <c:dLblPos val="inBase"/>
            <c:showVal val="1"/>
          </c:dLbls>
          <c:cat>
            <c:strRef>
              <c:f>'Данные по городам и районам РБ'!$A$185:$A$226</c:f>
              <c:strCache>
                <c:ptCount val="42"/>
                <c:pt idx="0">
                  <c:v>АБЗЕЛИЛОВСКИЙ р-н</c:v>
                </c:pt>
                <c:pt idx="1">
                  <c:v>АЛЬШЕЕВСКИЙ р-н</c:v>
                </c:pt>
                <c:pt idx="2">
                  <c:v>АРХАНГЕЛЬСКИЙ р-н</c:v>
                </c:pt>
                <c:pt idx="3">
                  <c:v>АСКИНСКИЙ р-н</c:v>
                </c:pt>
                <c:pt idx="4">
                  <c:v>АУРГАЗИНСКИЙ р-н</c:v>
                </c:pt>
                <c:pt idx="5">
                  <c:v>БАКАЛИНСКИЙ р-н</c:v>
                </c:pt>
                <c:pt idx="6">
                  <c:v>БАЛТАЧЕВСКИЙ р-н</c:v>
                </c:pt>
                <c:pt idx="7">
                  <c:v>БЕЛОКАТАЙСКИЙ р-н</c:v>
                </c:pt>
                <c:pt idx="8">
                  <c:v>БИЖБУЛЯКСКИЙ р-н</c:v>
                </c:pt>
                <c:pt idx="9">
                  <c:v>БЛАГОВАРСКИЙ р-н</c:v>
                </c:pt>
                <c:pt idx="10">
                  <c:v>БУЗДЯКСКИЙ р-н</c:v>
                </c:pt>
                <c:pt idx="11">
                  <c:v>БУРАЕВСКИЙ р-н</c:v>
                </c:pt>
                <c:pt idx="12">
                  <c:v>БУРЗЯНСКИЙ р-н</c:v>
                </c:pt>
                <c:pt idx="13">
                  <c:v>ГАФУРИЙСКИЙ р-н</c:v>
                </c:pt>
                <c:pt idx="14">
                  <c:v>ДУВАНСКИЙ р-н</c:v>
                </c:pt>
                <c:pt idx="15">
                  <c:v>ЕРМЕКЕЕВСКИЙ р-н</c:v>
                </c:pt>
                <c:pt idx="16">
                  <c:v>ЗИАНЧУРИНСКИЙ р-н</c:v>
                </c:pt>
                <c:pt idx="17">
                  <c:v>ЗИЛАИРСКИЙ р-н</c:v>
                </c:pt>
                <c:pt idx="18">
                  <c:v>ИГЛИНСКИЙ р-н</c:v>
                </c:pt>
                <c:pt idx="19">
                  <c:v>ИЛИШЕВСКИЙ р-н</c:v>
                </c:pt>
                <c:pt idx="20">
                  <c:v>КАЛТАСИНСКИЙ р-н</c:v>
                </c:pt>
                <c:pt idx="21">
                  <c:v>КАРАИДЕЛЬСКИЙ р-н</c:v>
                </c:pt>
                <c:pt idx="22">
                  <c:v>КАРМАСКАЛИНСКИЙ р-н</c:v>
                </c:pt>
                <c:pt idx="23">
                  <c:v>КИГИНСКИЙ р-н</c:v>
                </c:pt>
                <c:pt idx="24">
                  <c:v>КРАСНОКАМСКИЙ р-н</c:v>
                </c:pt>
                <c:pt idx="25">
                  <c:v>КУГАРЧИНСКИЙ р-н</c:v>
                </c:pt>
                <c:pt idx="26">
                  <c:v>КУШНАРЕНКОВСКИЙ р-н</c:v>
                </c:pt>
                <c:pt idx="27">
                  <c:v>КУЮРГАЗИНСКИЙ р-н</c:v>
                </c:pt>
                <c:pt idx="28">
                  <c:v>МЕЧЕТЛИНСКИЙ р-н</c:v>
                </c:pt>
                <c:pt idx="29">
                  <c:v>МИШКИНСКИЙ р-н</c:v>
                </c:pt>
                <c:pt idx="30">
                  <c:v>МИЯКИНСКИЙ р-н</c:v>
                </c:pt>
                <c:pt idx="31">
                  <c:v>НУРИМАНОВСКИЙ р-н</c:v>
                </c:pt>
                <c:pt idx="32">
                  <c:v>САЛАВАТСКИЙ р-н</c:v>
                </c:pt>
                <c:pt idx="33">
                  <c:v>СТЕРЛИБАШЕВСКИЙ р-н</c:v>
                </c:pt>
                <c:pt idx="34">
                  <c:v>СТЕРЛИТАМАКСКИЙ р-н</c:v>
                </c:pt>
                <c:pt idx="35">
                  <c:v>ТАТЫШЛИНСКИЙ р-н</c:v>
                </c:pt>
                <c:pt idx="36">
                  <c:v>УФИМСКИЙ р-н</c:v>
                </c:pt>
                <c:pt idx="37">
                  <c:v>ФЕДОРОВСКИЙ р-н</c:v>
                </c:pt>
                <c:pt idx="38">
                  <c:v>ХАЙБУЛЛИНСКИЙ р-н</c:v>
                </c:pt>
                <c:pt idx="39">
                  <c:v>ЧЕКМАГУШЕВСКИЙ р-н</c:v>
                </c:pt>
                <c:pt idx="40">
                  <c:v>ЧИШМИНСКИЙ р-н</c:v>
                </c:pt>
                <c:pt idx="41">
                  <c:v>ШАРАНСКИЙ р-н</c:v>
                </c:pt>
              </c:strCache>
            </c:strRef>
          </c:cat>
          <c:val>
            <c:numRef>
              <c:f>'Данные по городам и районам РБ'!$D$185:$D$226</c:f>
              <c:numCache>
                <c:formatCode>General</c:formatCode>
                <c:ptCount val="42"/>
                <c:pt idx="0">
                  <c:v>295</c:v>
                </c:pt>
                <c:pt idx="1">
                  <c:v>251</c:v>
                </c:pt>
                <c:pt idx="2">
                  <c:v>130</c:v>
                </c:pt>
                <c:pt idx="3">
                  <c:v>97</c:v>
                </c:pt>
                <c:pt idx="4">
                  <c:v>187</c:v>
                </c:pt>
                <c:pt idx="5">
                  <c:v>165</c:v>
                </c:pt>
                <c:pt idx="6">
                  <c:v>85</c:v>
                </c:pt>
                <c:pt idx="7">
                  <c:v>134</c:v>
                </c:pt>
                <c:pt idx="8">
                  <c:v>123</c:v>
                </c:pt>
                <c:pt idx="9">
                  <c:v>107</c:v>
                </c:pt>
                <c:pt idx="10">
                  <c:v>161</c:v>
                </c:pt>
                <c:pt idx="11">
                  <c:v>119</c:v>
                </c:pt>
                <c:pt idx="12">
                  <c:v>149</c:v>
                </c:pt>
                <c:pt idx="13">
                  <c:v>199</c:v>
                </c:pt>
                <c:pt idx="14">
                  <c:v>167</c:v>
                </c:pt>
                <c:pt idx="15">
                  <c:v>87</c:v>
                </c:pt>
                <c:pt idx="16">
                  <c:v>159</c:v>
                </c:pt>
                <c:pt idx="17">
                  <c:v>98</c:v>
                </c:pt>
                <c:pt idx="18">
                  <c:v>520</c:v>
                </c:pt>
                <c:pt idx="19">
                  <c:v>140</c:v>
                </c:pt>
                <c:pt idx="20">
                  <c:v>108</c:v>
                </c:pt>
                <c:pt idx="21">
                  <c:v>111</c:v>
                </c:pt>
                <c:pt idx="22">
                  <c:v>206</c:v>
                </c:pt>
                <c:pt idx="23">
                  <c:v>98</c:v>
                </c:pt>
                <c:pt idx="24">
                  <c:v>151</c:v>
                </c:pt>
                <c:pt idx="25">
                  <c:v>171</c:v>
                </c:pt>
                <c:pt idx="26">
                  <c:v>194</c:v>
                </c:pt>
                <c:pt idx="27">
                  <c:v>105</c:v>
                </c:pt>
                <c:pt idx="28">
                  <c:v>101</c:v>
                </c:pt>
                <c:pt idx="29">
                  <c:v>117</c:v>
                </c:pt>
                <c:pt idx="30">
                  <c:v>121</c:v>
                </c:pt>
                <c:pt idx="31">
                  <c:v>157</c:v>
                </c:pt>
                <c:pt idx="32">
                  <c:v>139</c:v>
                </c:pt>
                <c:pt idx="33">
                  <c:v>86</c:v>
                </c:pt>
                <c:pt idx="34">
                  <c:v>256</c:v>
                </c:pt>
                <c:pt idx="35">
                  <c:v>95</c:v>
                </c:pt>
                <c:pt idx="36">
                  <c:v>668</c:v>
                </c:pt>
                <c:pt idx="37">
                  <c:v>87</c:v>
                </c:pt>
                <c:pt idx="38">
                  <c:v>181</c:v>
                </c:pt>
                <c:pt idx="39">
                  <c:v>170</c:v>
                </c:pt>
                <c:pt idx="40">
                  <c:v>332</c:v>
                </c:pt>
                <c:pt idx="41">
                  <c:v>129</c:v>
                </c:pt>
              </c:numCache>
            </c:numRef>
          </c:val>
        </c:ser>
        <c:ser>
          <c:idx val="3"/>
          <c:order val="3"/>
          <c:tx>
            <c:strRef>
              <c:f>'Данные по городам и районам РБ'!$E$184</c:f>
              <c:strCache>
                <c:ptCount val="1"/>
                <c:pt idx="0">
                  <c:v>2</c:v>
                </c:pt>
              </c:strCache>
            </c:strRef>
          </c:tx>
          <c:spPr>
            <a:noFill/>
          </c:spPr>
          <c:cat>
            <c:strRef>
              <c:f>'Данные по городам и районам РБ'!$A$185:$A$226</c:f>
              <c:strCache>
                <c:ptCount val="42"/>
                <c:pt idx="0">
                  <c:v>АБЗЕЛИЛОВСКИЙ р-н</c:v>
                </c:pt>
                <c:pt idx="1">
                  <c:v>АЛЬШЕЕВСКИЙ р-н</c:v>
                </c:pt>
                <c:pt idx="2">
                  <c:v>АРХАНГЕЛЬСКИЙ р-н</c:v>
                </c:pt>
                <c:pt idx="3">
                  <c:v>АСКИНСКИЙ р-н</c:v>
                </c:pt>
                <c:pt idx="4">
                  <c:v>АУРГАЗИНСКИЙ р-н</c:v>
                </c:pt>
                <c:pt idx="5">
                  <c:v>БАКАЛИНСКИЙ р-н</c:v>
                </c:pt>
                <c:pt idx="6">
                  <c:v>БАЛТАЧЕВСКИЙ р-н</c:v>
                </c:pt>
                <c:pt idx="7">
                  <c:v>БЕЛОКАТАЙСКИЙ р-н</c:v>
                </c:pt>
                <c:pt idx="8">
                  <c:v>БИЖБУЛЯКСКИЙ р-н</c:v>
                </c:pt>
                <c:pt idx="9">
                  <c:v>БЛАГОВАРСКИЙ р-н</c:v>
                </c:pt>
                <c:pt idx="10">
                  <c:v>БУЗДЯКСКИЙ р-н</c:v>
                </c:pt>
                <c:pt idx="11">
                  <c:v>БУРАЕВСКИЙ р-н</c:v>
                </c:pt>
                <c:pt idx="12">
                  <c:v>БУРЗЯНСКИЙ р-н</c:v>
                </c:pt>
                <c:pt idx="13">
                  <c:v>ГАФУРИЙСКИЙ р-н</c:v>
                </c:pt>
                <c:pt idx="14">
                  <c:v>ДУВАНСКИЙ р-н</c:v>
                </c:pt>
                <c:pt idx="15">
                  <c:v>ЕРМЕКЕЕВСКИЙ р-н</c:v>
                </c:pt>
                <c:pt idx="16">
                  <c:v>ЗИАНЧУРИНСКИЙ р-н</c:v>
                </c:pt>
                <c:pt idx="17">
                  <c:v>ЗИЛАИРСКИЙ р-н</c:v>
                </c:pt>
                <c:pt idx="18">
                  <c:v>ИГЛИНСКИЙ р-н</c:v>
                </c:pt>
                <c:pt idx="19">
                  <c:v>ИЛИШЕВСКИЙ р-н</c:v>
                </c:pt>
                <c:pt idx="20">
                  <c:v>КАЛТАСИНСКИЙ р-н</c:v>
                </c:pt>
                <c:pt idx="21">
                  <c:v>КАРАИДЕЛЬСКИЙ р-н</c:v>
                </c:pt>
                <c:pt idx="22">
                  <c:v>КАРМАСКАЛИНСКИЙ р-н</c:v>
                </c:pt>
                <c:pt idx="23">
                  <c:v>КИГИНСКИЙ р-н</c:v>
                </c:pt>
                <c:pt idx="24">
                  <c:v>КРАСНОКАМСКИЙ р-н</c:v>
                </c:pt>
                <c:pt idx="25">
                  <c:v>КУГАРЧИНСКИЙ р-н</c:v>
                </c:pt>
                <c:pt idx="26">
                  <c:v>КУШНАРЕНКОВСКИЙ р-н</c:v>
                </c:pt>
                <c:pt idx="27">
                  <c:v>КУЮРГАЗИНСКИЙ р-н</c:v>
                </c:pt>
                <c:pt idx="28">
                  <c:v>МЕЧЕТЛИНСКИЙ р-н</c:v>
                </c:pt>
                <c:pt idx="29">
                  <c:v>МИШКИНСКИЙ р-н</c:v>
                </c:pt>
                <c:pt idx="30">
                  <c:v>МИЯКИНСКИЙ р-н</c:v>
                </c:pt>
                <c:pt idx="31">
                  <c:v>НУРИМАНОВСКИЙ р-н</c:v>
                </c:pt>
                <c:pt idx="32">
                  <c:v>САЛАВАТСКИЙ р-н</c:v>
                </c:pt>
                <c:pt idx="33">
                  <c:v>СТЕРЛИБАШЕВСКИЙ р-н</c:v>
                </c:pt>
                <c:pt idx="34">
                  <c:v>СТЕРЛИТАМАКСКИЙ р-н</c:v>
                </c:pt>
                <c:pt idx="35">
                  <c:v>ТАТЫШЛИНСКИЙ р-н</c:v>
                </c:pt>
                <c:pt idx="36">
                  <c:v>УФИМСКИЙ р-н</c:v>
                </c:pt>
                <c:pt idx="37">
                  <c:v>ФЕДОРОВСКИЙ р-н</c:v>
                </c:pt>
                <c:pt idx="38">
                  <c:v>ХАЙБУЛЛИНСКИЙ р-н</c:v>
                </c:pt>
                <c:pt idx="39">
                  <c:v>ЧЕКМАГУШЕВСКИЙ р-н</c:v>
                </c:pt>
                <c:pt idx="40">
                  <c:v>ЧИШМИНСКИЙ р-н</c:v>
                </c:pt>
                <c:pt idx="41">
                  <c:v>ШАРАНСКИЙ р-н</c:v>
                </c:pt>
              </c:strCache>
            </c:strRef>
          </c:cat>
          <c:val>
            <c:numRef>
              <c:f>'Данные по городам и районам РБ'!$E$185:$E$226</c:f>
              <c:numCache>
                <c:formatCode>General</c:formatCode>
                <c:ptCount val="42"/>
                <c:pt idx="0">
                  <c:v>405</c:v>
                </c:pt>
                <c:pt idx="1">
                  <c:v>449</c:v>
                </c:pt>
                <c:pt idx="2">
                  <c:v>570</c:v>
                </c:pt>
                <c:pt idx="3">
                  <c:v>603</c:v>
                </c:pt>
                <c:pt idx="4">
                  <c:v>513</c:v>
                </c:pt>
                <c:pt idx="5">
                  <c:v>535</c:v>
                </c:pt>
                <c:pt idx="6">
                  <c:v>615</c:v>
                </c:pt>
                <c:pt idx="7">
                  <c:v>566</c:v>
                </c:pt>
                <c:pt idx="8">
                  <c:v>577</c:v>
                </c:pt>
                <c:pt idx="9">
                  <c:v>593</c:v>
                </c:pt>
                <c:pt idx="10">
                  <c:v>539</c:v>
                </c:pt>
                <c:pt idx="11">
                  <c:v>581</c:v>
                </c:pt>
                <c:pt idx="12">
                  <c:v>551</c:v>
                </c:pt>
                <c:pt idx="13">
                  <c:v>501</c:v>
                </c:pt>
                <c:pt idx="14">
                  <c:v>533</c:v>
                </c:pt>
                <c:pt idx="15">
                  <c:v>613</c:v>
                </c:pt>
                <c:pt idx="16">
                  <c:v>541</c:v>
                </c:pt>
                <c:pt idx="17">
                  <c:v>602</c:v>
                </c:pt>
                <c:pt idx="18">
                  <c:v>180</c:v>
                </c:pt>
                <c:pt idx="19">
                  <c:v>560</c:v>
                </c:pt>
                <c:pt idx="20">
                  <c:v>592</c:v>
                </c:pt>
                <c:pt idx="21">
                  <c:v>589</c:v>
                </c:pt>
                <c:pt idx="22">
                  <c:v>494</c:v>
                </c:pt>
                <c:pt idx="23">
                  <c:v>602</c:v>
                </c:pt>
                <c:pt idx="24">
                  <c:v>549</c:v>
                </c:pt>
                <c:pt idx="25">
                  <c:v>529</c:v>
                </c:pt>
                <c:pt idx="26">
                  <c:v>506</c:v>
                </c:pt>
                <c:pt idx="27">
                  <c:v>595</c:v>
                </c:pt>
                <c:pt idx="28">
                  <c:v>599</c:v>
                </c:pt>
                <c:pt idx="29">
                  <c:v>583</c:v>
                </c:pt>
                <c:pt idx="30">
                  <c:v>579</c:v>
                </c:pt>
                <c:pt idx="31">
                  <c:v>543</c:v>
                </c:pt>
                <c:pt idx="32">
                  <c:v>561</c:v>
                </c:pt>
                <c:pt idx="33">
                  <c:v>614</c:v>
                </c:pt>
                <c:pt idx="34">
                  <c:v>444</c:v>
                </c:pt>
                <c:pt idx="35">
                  <c:v>605</c:v>
                </c:pt>
                <c:pt idx="36">
                  <c:v>32</c:v>
                </c:pt>
                <c:pt idx="37">
                  <c:v>613</c:v>
                </c:pt>
                <c:pt idx="38">
                  <c:v>519</c:v>
                </c:pt>
                <c:pt idx="39">
                  <c:v>530</c:v>
                </c:pt>
                <c:pt idx="40">
                  <c:v>368</c:v>
                </c:pt>
                <c:pt idx="41">
                  <c:v>571</c:v>
                </c:pt>
              </c:numCache>
            </c:numRef>
          </c:val>
        </c:ser>
        <c:gapWidth val="16"/>
        <c:overlap val="100"/>
        <c:axId val="117634560"/>
        <c:axId val="117636096"/>
      </c:barChart>
      <c:catAx>
        <c:axId val="117634560"/>
        <c:scaling>
          <c:orientation val="maxMin"/>
        </c:scaling>
        <c:axPos val="l"/>
        <c:tickLblPos val="nextTo"/>
        <c:txPr>
          <a:bodyPr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ru-RU"/>
          </a:p>
        </c:txPr>
        <c:crossAx val="117636096"/>
        <c:crosses val="autoZero"/>
        <c:auto val="1"/>
        <c:lblAlgn val="ctr"/>
        <c:lblOffset val="100"/>
      </c:catAx>
      <c:valAx>
        <c:axId val="117636096"/>
        <c:scaling>
          <c:orientation val="minMax"/>
          <c:max val="1400"/>
          <c:min val="0"/>
        </c:scaling>
        <c:delete val="1"/>
        <c:axPos val="t"/>
        <c:majorGridlines>
          <c:spPr>
            <a:ln w="6350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tickLblPos val="none"/>
        <c:crossAx val="117634560"/>
        <c:crosses val="autoZero"/>
        <c:crossBetween val="between"/>
        <c:majorUnit val="200"/>
      </c:valAx>
      <c:spPr>
        <a:ln>
          <a:solidFill>
            <a:schemeClr val="bg1">
              <a:lumMod val="50000"/>
            </a:schemeClr>
          </a:solidFill>
        </a:ln>
      </c:spPr>
    </c:plotArea>
    <c:legend>
      <c:legendPos val="b"/>
      <c:legendEntry>
        <c:idx val="0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20685467807216784"/>
          <c:y val="0.95359950991136722"/>
          <c:w val="0.66553319426884661"/>
          <c:h val="2.9269869103621182E-2"/>
        </c:manualLayout>
      </c:layout>
      <c:txPr>
        <a:bodyPr/>
        <a:lstStyle/>
        <a:p>
          <a:pPr>
            <a:defRPr sz="1200" b="1"/>
          </a:pPr>
          <a:endParaRPr lang="ru-RU"/>
        </a:p>
      </c:txPr>
    </c:legend>
    <c:plotVisOnly val="1"/>
    <c:dispBlanksAs val="gap"/>
  </c:chart>
  <c:spPr>
    <a:ln>
      <a:noFill/>
    </a:ln>
    <a:scene3d>
      <a:camera prst="orthographicFront"/>
      <a:lightRig rig="threePt" dir="t"/>
    </a:scene3d>
    <a:sp3d>
      <a:bevelT/>
    </a:sp3d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22</xdr:row>
      <xdr:rowOff>19050</xdr:rowOff>
    </xdr:from>
    <xdr:to>
      <xdr:col>7</xdr:col>
      <xdr:colOff>19049</xdr:colOff>
      <xdr:row>54</xdr:row>
      <xdr:rowOff>142876</xdr:rowOff>
    </xdr:to>
    <xdr:graphicFrame macro="">
      <xdr:nvGraphicFramePr>
        <xdr:cNvPr id="7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104774</xdr:colOff>
      <xdr:row>7</xdr:row>
      <xdr:rowOff>19050</xdr:rowOff>
    </xdr:from>
    <xdr:to>
      <xdr:col>7</xdr:col>
      <xdr:colOff>0</xdr:colOff>
      <xdr:row>22</xdr:row>
      <xdr:rowOff>38100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47626</xdr:colOff>
      <xdr:row>0</xdr:row>
      <xdr:rowOff>0</xdr:rowOff>
    </xdr:from>
    <xdr:to>
      <xdr:col>0</xdr:col>
      <xdr:colOff>762000</xdr:colOff>
      <xdr:row>1</xdr:row>
      <xdr:rowOff>27489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="" xmlns:a14="http://schemas.microsoft.com/office/drawing/2010/main">
                <a14:imgLayer r:embed="">
                  <a14:imgEffect>
                    <a14:backgroundRemoval t="0" b="99505" l="0" r="100000"/>
                  </a14:imgEffect>
                </a14:imgLayer>
              </a14:imgProps>
            </a:ex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6" y="0"/>
          <a:ext cx="714374" cy="684714"/>
        </a:xfrm>
        <a:prstGeom prst="rect">
          <a:avLst/>
        </a:prstGeom>
        <a:effectLst>
          <a:glow rad="38100">
            <a:schemeClr val="bg1">
              <a:alpha val="60000"/>
            </a:schemeClr>
          </a:glow>
        </a:effectLst>
      </xdr:spPr>
    </xdr:pic>
    <xdr:clientData/>
  </xdr:twoCellAnchor>
  <xdr:twoCellAnchor>
    <xdr:from>
      <xdr:col>0</xdr:col>
      <xdr:colOff>104774</xdr:colOff>
      <xdr:row>54</xdr:row>
      <xdr:rowOff>142875</xdr:rowOff>
    </xdr:from>
    <xdr:to>
      <xdr:col>7</xdr:col>
      <xdr:colOff>0</xdr:colOff>
      <xdr:row>111</xdr:row>
      <xdr:rowOff>152400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3" name="Таблица14" displayName="Таблица14" ref="A153:E172" totalsRowShown="0" headerRowDxfId="40" dataDxfId="38" headerRowBorderDxfId="39" tableBorderDxfId="37" totalsRowBorderDxfId="36">
  <sortState ref="A117:D135">
    <sortCondition ref="A2:A21"/>
  </sortState>
  <tableColumns count="5">
    <tableColumn id="1" name=" " dataDxfId="35" totalsRowDxfId="34"/>
    <tableColumn id="3" name="1" dataDxfId="33" totalsRowDxfId="32">
      <calculatedColumnFormula>2300-C154</calculatedColumnFormula>
    </tableColumn>
    <tableColumn id="4" name="I полугодие 2017 г." dataDxfId="31" totalsRowDxfId="30" dataCellStyle="Обычный 2"/>
    <tableColumn id="2" name="I полугодие 2018 г." dataDxfId="29" totalsRowDxfId="28" dataCellStyle="Обычный 2"/>
    <tableColumn id="5" name="2" dataDxfId="27">
      <calculatedColumnFormula>2300-Таблица14[[#This Row],[I полугодие 2018 г.]]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Таблица15" displayName="Таблица15" ref="A174:E182" totalsRowShown="0" headerRowDxfId="26" dataDxfId="24" headerRowBorderDxfId="25" tableBorderDxfId="23" totalsRowBorderDxfId="22">
  <sortState ref="A139:D145">
    <sortCondition ref="A2:A8"/>
  </sortState>
  <tableColumns count="5">
    <tableColumn id="1" name=" " dataDxfId="21" totalsRowDxfId="20"/>
    <tableColumn id="3" name="1" dataDxfId="19" totalsRowDxfId="18" dataCellStyle="Обычный 2">
      <calculatedColumnFormula>2000-Таблица15[[#This Row],[I полугодие 2017 г.]]</calculatedColumnFormula>
    </tableColumn>
    <tableColumn id="2" name="I полугодие 2017 г." dataDxfId="17" totalsRowDxfId="16" dataCellStyle="Обычный 2"/>
    <tableColumn id="4" name="I полугодие 2018 г." dataDxfId="15" totalsRowDxfId="14">
      <calculatedColumnFormula>241+656</calculatedColumnFormula>
    </tableColumn>
    <tableColumn id="5" name="2" dataDxfId="13" totalsRowDxfId="12">
      <calculatedColumnFormula>2000-Таблица15[[#This Row],[I полугодие 2018 г.]]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1" name="Таблица12" displayName="Таблица12" ref="A184:E226" totalsRowShown="0" headerRowDxfId="11" headerRowBorderDxfId="10" tableBorderDxfId="9" totalsRowBorderDxfId="8">
  <sortState ref="A148:D166">
    <sortCondition ref="A2:A21"/>
  </sortState>
  <tableColumns count="5">
    <tableColumn id="1" name=" " dataDxfId="7" totalsRowDxfId="6" dataCellStyle="Обычный 2"/>
    <tableColumn id="4" name="1" dataDxfId="5" totalsRowDxfId="4" dataCellStyle="Обычный 2">
      <calculatedColumnFormula>700-Таблица12[[#This Row],[I полугодие 2017 г.]]</calculatedColumnFormula>
    </tableColumn>
    <tableColumn id="2" name="I полугодие 2017 г." dataDxfId="3" totalsRowDxfId="2" dataCellStyle="Обычный 2"/>
    <tableColumn id="3" name="I полугодие 2018 г." dataDxfId="1"/>
    <tableColumn id="5" name="2" dataDxfId="0">
      <calculatedColumnFormula>700-Таблица12[[#This Row],[I полугодие 2018 г.]]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K178"/>
  <sheetViews>
    <sheetView workbookViewId="0">
      <selection activeCell="S5" sqref="S5"/>
    </sheetView>
  </sheetViews>
  <sheetFormatPr defaultRowHeight="12.75"/>
  <cols>
    <col min="1" max="1" width="59.85546875" customWidth="1"/>
    <col min="2" max="2" width="8.28515625" style="6" hidden="1" customWidth="1"/>
    <col min="3" max="3" width="1.7109375" hidden="1" customWidth="1"/>
    <col min="4" max="4" width="7.28515625" style="11" hidden="1" customWidth="1"/>
    <col min="6" max="6" width="1.5703125" customWidth="1"/>
    <col min="7" max="7" width="6.85546875" style="11" customWidth="1"/>
    <col min="8" max="8" width="7.7109375" style="11" bestFit="1" customWidth="1"/>
    <col min="9" max="9" width="3.42578125" style="11" bestFit="1" customWidth="1"/>
    <col min="10" max="10" width="7.140625" style="11" bestFit="1" customWidth="1"/>
    <col min="11" max="11" width="17.42578125" style="11" customWidth="1"/>
    <col min="260" max="260" width="59.85546875" customWidth="1"/>
    <col min="261" max="261" width="8.28515625" customWidth="1"/>
    <col min="262" max="262" width="1.7109375" customWidth="1"/>
    <col min="263" max="263" width="7.28515625" customWidth="1"/>
    <col min="265" max="265" width="1.5703125" customWidth="1"/>
    <col min="266" max="266" width="6.85546875" customWidth="1"/>
    <col min="267" max="267" width="17.42578125" customWidth="1"/>
    <col min="516" max="516" width="59.85546875" customWidth="1"/>
    <col min="517" max="517" width="8.28515625" customWidth="1"/>
    <col min="518" max="518" width="1.7109375" customWidth="1"/>
    <col min="519" max="519" width="7.28515625" customWidth="1"/>
    <col min="521" max="521" width="1.5703125" customWidth="1"/>
    <col min="522" max="522" width="6.85546875" customWidth="1"/>
    <col min="523" max="523" width="17.42578125" customWidth="1"/>
    <col min="772" max="772" width="59.85546875" customWidth="1"/>
    <col min="773" max="773" width="8.28515625" customWidth="1"/>
    <col min="774" max="774" width="1.7109375" customWidth="1"/>
    <col min="775" max="775" width="7.28515625" customWidth="1"/>
    <col min="777" max="777" width="1.5703125" customWidth="1"/>
    <col min="778" max="778" width="6.85546875" customWidth="1"/>
    <col min="779" max="779" width="17.42578125" customWidth="1"/>
    <col min="1028" max="1028" width="59.85546875" customWidth="1"/>
    <col min="1029" max="1029" width="8.28515625" customWidth="1"/>
    <col min="1030" max="1030" width="1.7109375" customWidth="1"/>
    <col min="1031" max="1031" width="7.28515625" customWidth="1"/>
    <col min="1033" max="1033" width="1.5703125" customWidth="1"/>
    <col min="1034" max="1034" width="6.85546875" customWidth="1"/>
    <col min="1035" max="1035" width="17.42578125" customWidth="1"/>
    <col min="1284" max="1284" width="59.85546875" customWidth="1"/>
    <col min="1285" max="1285" width="8.28515625" customWidth="1"/>
    <col min="1286" max="1286" width="1.7109375" customWidth="1"/>
    <col min="1287" max="1287" width="7.28515625" customWidth="1"/>
    <col min="1289" max="1289" width="1.5703125" customWidth="1"/>
    <col min="1290" max="1290" width="6.85546875" customWidth="1"/>
    <col min="1291" max="1291" width="17.42578125" customWidth="1"/>
    <col min="1540" max="1540" width="59.85546875" customWidth="1"/>
    <col min="1541" max="1541" width="8.28515625" customWidth="1"/>
    <col min="1542" max="1542" width="1.7109375" customWidth="1"/>
    <col min="1543" max="1543" width="7.28515625" customWidth="1"/>
    <col min="1545" max="1545" width="1.5703125" customWidth="1"/>
    <col min="1546" max="1546" width="6.85546875" customWidth="1"/>
    <col min="1547" max="1547" width="17.42578125" customWidth="1"/>
    <col min="1796" max="1796" width="59.85546875" customWidth="1"/>
    <col min="1797" max="1797" width="8.28515625" customWidth="1"/>
    <col min="1798" max="1798" width="1.7109375" customWidth="1"/>
    <col min="1799" max="1799" width="7.28515625" customWidth="1"/>
    <col min="1801" max="1801" width="1.5703125" customWidth="1"/>
    <col min="1802" max="1802" width="6.85546875" customWidth="1"/>
    <col min="1803" max="1803" width="17.42578125" customWidth="1"/>
    <col min="2052" max="2052" width="59.85546875" customWidth="1"/>
    <col min="2053" max="2053" width="8.28515625" customWidth="1"/>
    <col min="2054" max="2054" width="1.7109375" customWidth="1"/>
    <col min="2055" max="2055" width="7.28515625" customWidth="1"/>
    <col min="2057" max="2057" width="1.5703125" customWidth="1"/>
    <col min="2058" max="2058" width="6.85546875" customWidth="1"/>
    <col min="2059" max="2059" width="17.42578125" customWidth="1"/>
    <col min="2308" max="2308" width="59.85546875" customWidth="1"/>
    <col min="2309" max="2309" width="8.28515625" customWidth="1"/>
    <col min="2310" max="2310" width="1.7109375" customWidth="1"/>
    <col min="2311" max="2311" width="7.28515625" customWidth="1"/>
    <col min="2313" max="2313" width="1.5703125" customWidth="1"/>
    <col min="2314" max="2314" width="6.85546875" customWidth="1"/>
    <col min="2315" max="2315" width="17.42578125" customWidth="1"/>
    <col min="2564" max="2564" width="59.85546875" customWidth="1"/>
    <col min="2565" max="2565" width="8.28515625" customWidth="1"/>
    <col min="2566" max="2566" width="1.7109375" customWidth="1"/>
    <col min="2567" max="2567" width="7.28515625" customWidth="1"/>
    <col min="2569" max="2569" width="1.5703125" customWidth="1"/>
    <col min="2570" max="2570" width="6.85546875" customWidth="1"/>
    <col min="2571" max="2571" width="17.42578125" customWidth="1"/>
    <col min="2820" max="2820" width="59.85546875" customWidth="1"/>
    <col min="2821" max="2821" width="8.28515625" customWidth="1"/>
    <col min="2822" max="2822" width="1.7109375" customWidth="1"/>
    <col min="2823" max="2823" width="7.28515625" customWidth="1"/>
    <col min="2825" max="2825" width="1.5703125" customWidth="1"/>
    <col min="2826" max="2826" width="6.85546875" customWidth="1"/>
    <col min="2827" max="2827" width="17.42578125" customWidth="1"/>
    <col min="3076" max="3076" width="59.85546875" customWidth="1"/>
    <col min="3077" max="3077" width="8.28515625" customWidth="1"/>
    <col min="3078" max="3078" width="1.7109375" customWidth="1"/>
    <col min="3079" max="3079" width="7.28515625" customWidth="1"/>
    <col min="3081" max="3081" width="1.5703125" customWidth="1"/>
    <col min="3082" max="3082" width="6.85546875" customWidth="1"/>
    <col min="3083" max="3083" width="17.42578125" customWidth="1"/>
    <col min="3332" max="3332" width="59.85546875" customWidth="1"/>
    <col min="3333" max="3333" width="8.28515625" customWidth="1"/>
    <col min="3334" max="3334" width="1.7109375" customWidth="1"/>
    <col min="3335" max="3335" width="7.28515625" customWidth="1"/>
    <col min="3337" max="3337" width="1.5703125" customWidth="1"/>
    <col min="3338" max="3338" width="6.85546875" customWidth="1"/>
    <col min="3339" max="3339" width="17.42578125" customWidth="1"/>
    <col min="3588" max="3588" width="59.85546875" customWidth="1"/>
    <col min="3589" max="3589" width="8.28515625" customWidth="1"/>
    <col min="3590" max="3590" width="1.7109375" customWidth="1"/>
    <col min="3591" max="3591" width="7.28515625" customWidth="1"/>
    <col min="3593" max="3593" width="1.5703125" customWidth="1"/>
    <col min="3594" max="3594" width="6.85546875" customWidth="1"/>
    <col min="3595" max="3595" width="17.42578125" customWidth="1"/>
    <col min="3844" max="3844" width="59.85546875" customWidth="1"/>
    <col min="3845" max="3845" width="8.28515625" customWidth="1"/>
    <col min="3846" max="3846" width="1.7109375" customWidth="1"/>
    <col min="3847" max="3847" width="7.28515625" customWidth="1"/>
    <col min="3849" max="3849" width="1.5703125" customWidth="1"/>
    <col min="3850" max="3850" width="6.85546875" customWidth="1"/>
    <col min="3851" max="3851" width="17.42578125" customWidth="1"/>
    <col min="4100" max="4100" width="59.85546875" customWidth="1"/>
    <col min="4101" max="4101" width="8.28515625" customWidth="1"/>
    <col min="4102" max="4102" width="1.7109375" customWidth="1"/>
    <col min="4103" max="4103" width="7.28515625" customWidth="1"/>
    <col min="4105" max="4105" width="1.5703125" customWidth="1"/>
    <col min="4106" max="4106" width="6.85546875" customWidth="1"/>
    <col min="4107" max="4107" width="17.42578125" customWidth="1"/>
    <col min="4356" max="4356" width="59.85546875" customWidth="1"/>
    <col min="4357" max="4357" width="8.28515625" customWidth="1"/>
    <col min="4358" max="4358" width="1.7109375" customWidth="1"/>
    <col min="4359" max="4359" width="7.28515625" customWidth="1"/>
    <col min="4361" max="4361" width="1.5703125" customWidth="1"/>
    <col min="4362" max="4362" width="6.85546875" customWidth="1"/>
    <col min="4363" max="4363" width="17.42578125" customWidth="1"/>
    <col min="4612" max="4612" width="59.85546875" customWidth="1"/>
    <col min="4613" max="4613" width="8.28515625" customWidth="1"/>
    <col min="4614" max="4614" width="1.7109375" customWidth="1"/>
    <col min="4615" max="4615" width="7.28515625" customWidth="1"/>
    <col min="4617" max="4617" width="1.5703125" customWidth="1"/>
    <col min="4618" max="4618" width="6.85546875" customWidth="1"/>
    <col min="4619" max="4619" width="17.42578125" customWidth="1"/>
    <col min="4868" max="4868" width="59.85546875" customWidth="1"/>
    <col min="4869" max="4869" width="8.28515625" customWidth="1"/>
    <col min="4870" max="4870" width="1.7109375" customWidth="1"/>
    <col min="4871" max="4871" width="7.28515625" customWidth="1"/>
    <col min="4873" max="4873" width="1.5703125" customWidth="1"/>
    <col min="4874" max="4874" width="6.85546875" customWidth="1"/>
    <col min="4875" max="4875" width="17.42578125" customWidth="1"/>
    <col min="5124" max="5124" width="59.85546875" customWidth="1"/>
    <col min="5125" max="5125" width="8.28515625" customWidth="1"/>
    <col min="5126" max="5126" width="1.7109375" customWidth="1"/>
    <col min="5127" max="5127" width="7.28515625" customWidth="1"/>
    <col min="5129" max="5129" width="1.5703125" customWidth="1"/>
    <col min="5130" max="5130" width="6.85546875" customWidth="1"/>
    <col min="5131" max="5131" width="17.42578125" customWidth="1"/>
    <col min="5380" max="5380" width="59.85546875" customWidth="1"/>
    <col min="5381" max="5381" width="8.28515625" customWidth="1"/>
    <col min="5382" max="5382" width="1.7109375" customWidth="1"/>
    <col min="5383" max="5383" width="7.28515625" customWidth="1"/>
    <col min="5385" max="5385" width="1.5703125" customWidth="1"/>
    <col min="5386" max="5386" width="6.85546875" customWidth="1"/>
    <col min="5387" max="5387" width="17.42578125" customWidth="1"/>
    <col min="5636" max="5636" width="59.85546875" customWidth="1"/>
    <col min="5637" max="5637" width="8.28515625" customWidth="1"/>
    <col min="5638" max="5638" width="1.7109375" customWidth="1"/>
    <col min="5639" max="5639" width="7.28515625" customWidth="1"/>
    <col min="5641" max="5641" width="1.5703125" customWidth="1"/>
    <col min="5642" max="5642" width="6.85546875" customWidth="1"/>
    <col min="5643" max="5643" width="17.42578125" customWidth="1"/>
    <col min="5892" max="5892" width="59.85546875" customWidth="1"/>
    <col min="5893" max="5893" width="8.28515625" customWidth="1"/>
    <col min="5894" max="5894" width="1.7109375" customWidth="1"/>
    <col min="5895" max="5895" width="7.28515625" customWidth="1"/>
    <col min="5897" max="5897" width="1.5703125" customWidth="1"/>
    <col min="5898" max="5898" width="6.85546875" customWidth="1"/>
    <col min="5899" max="5899" width="17.42578125" customWidth="1"/>
    <col min="6148" max="6148" width="59.85546875" customWidth="1"/>
    <col min="6149" max="6149" width="8.28515625" customWidth="1"/>
    <col min="6150" max="6150" width="1.7109375" customWidth="1"/>
    <col min="6151" max="6151" width="7.28515625" customWidth="1"/>
    <col min="6153" max="6153" width="1.5703125" customWidth="1"/>
    <col min="6154" max="6154" width="6.85546875" customWidth="1"/>
    <col min="6155" max="6155" width="17.42578125" customWidth="1"/>
    <col min="6404" max="6404" width="59.85546875" customWidth="1"/>
    <col min="6405" max="6405" width="8.28515625" customWidth="1"/>
    <col min="6406" max="6406" width="1.7109375" customWidth="1"/>
    <col min="6407" max="6407" width="7.28515625" customWidth="1"/>
    <col min="6409" max="6409" width="1.5703125" customWidth="1"/>
    <col min="6410" max="6410" width="6.85546875" customWidth="1"/>
    <col min="6411" max="6411" width="17.42578125" customWidth="1"/>
    <col min="6660" max="6660" width="59.85546875" customWidth="1"/>
    <col min="6661" max="6661" width="8.28515625" customWidth="1"/>
    <col min="6662" max="6662" width="1.7109375" customWidth="1"/>
    <col min="6663" max="6663" width="7.28515625" customWidth="1"/>
    <col min="6665" max="6665" width="1.5703125" customWidth="1"/>
    <col min="6666" max="6666" width="6.85546875" customWidth="1"/>
    <col min="6667" max="6667" width="17.42578125" customWidth="1"/>
    <col min="6916" max="6916" width="59.85546875" customWidth="1"/>
    <col min="6917" max="6917" width="8.28515625" customWidth="1"/>
    <col min="6918" max="6918" width="1.7109375" customWidth="1"/>
    <col min="6919" max="6919" width="7.28515625" customWidth="1"/>
    <col min="6921" max="6921" width="1.5703125" customWidth="1"/>
    <col min="6922" max="6922" width="6.85546875" customWidth="1"/>
    <col min="6923" max="6923" width="17.42578125" customWidth="1"/>
    <col min="7172" max="7172" width="59.85546875" customWidth="1"/>
    <col min="7173" max="7173" width="8.28515625" customWidth="1"/>
    <col min="7174" max="7174" width="1.7109375" customWidth="1"/>
    <col min="7175" max="7175" width="7.28515625" customWidth="1"/>
    <col min="7177" max="7177" width="1.5703125" customWidth="1"/>
    <col min="7178" max="7178" width="6.85546875" customWidth="1"/>
    <col min="7179" max="7179" width="17.42578125" customWidth="1"/>
    <col min="7428" max="7428" width="59.85546875" customWidth="1"/>
    <col min="7429" max="7429" width="8.28515625" customWidth="1"/>
    <col min="7430" max="7430" width="1.7109375" customWidth="1"/>
    <col min="7431" max="7431" width="7.28515625" customWidth="1"/>
    <col min="7433" max="7433" width="1.5703125" customWidth="1"/>
    <col min="7434" max="7434" width="6.85546875" customWidth="1"/>
    <col min="7435" max="7435" width="17.42578125" customWidth="1"/>
    <col min="7684" max="7684" width="59.85546875" customWidth="1"/>
    <col min="7685" max="7685" width="8.28515625" customWidth="1"/>
    <col min="7686" max="7686" width="1.7109375" customWidth="1"/>
    <col min="7687" max="7687" width="7.28515625" customWidth="1"/>
    <col min="7689" max="7689" width="1.5703125" customWidth="1"/>
    <col min="7690" max="7690" width="6.85546875" customWidth="1"/>
    <col min="7691" max="7691" width="17.42578125" customWidth="1"/>
    <col min="7940" max="7940" width="59.85546875" customWidth="1"/>
    <col min="7941" max="7941" width="8.28515625" customWidth="1"/>
    <col min="7942" max="7942" width="1.7109375" customWidth="1"/>
    <col min="7943" max="7943" width="7.28515625" customWidth="1"/>
    <col min="7945" max="7945" width="1.5703125" customWidth="1"/>
    <col min="7946" max="7946" width="6.85546875" customWidth="1"/>
    <col min="7947" max="7947" width="17.42578125" customWidth="1"/>
    <col min="8196" max="8196" width="59.85546875" customWidth="1"/>
    <col min="8197" max="8197" width="8.28515625" customWidth="1"/>
    <col min="8198" max="8198" width="1.7109375" customWidth="1"/>
    <col min="8199" max="8199" width="7.28515625" customWidth="1"/>
    <col min="8201" max="8201" width="1.5703125" customWidth="1"/>
    <col min="8202" max="8202" width="6.85546875" customWidth="1"/>
    <col min="8203" max="8203" width="17.42578125" customWidth="1"/>
    <col min="8452" max="8452" width="59.85546875" customWidth="1"/>
    <col min="8453" max="8453" width="8.28515625" customWidth="1"/>
    <col min="8454" max="8454" width="1.7109375" customWidth="1"/>
    <col min="8455" max="8455" width="7.28515625" customWidth="1"/>
    <col min="8457" max="8457" width="1.5703125" customWidth="1"/>
    <col min="8458" max="8458" width="6.85546875" customWidth="1"/>
    <col min="8459" max="8459" width="17.42578125" customWidth="1"/>
    <col min="8708" max="8708" width="59.85546875" customWidth="1"/>
    <col min="8709" max="8709" width="8.28515625" customWidth="1"/>
    <col min="8710" max="8710" width="1.7109375" customWidth="1"/>
    <col min="8711" max="8711" width="7.28515625" customWidth="1"/>
    <col min="8713" max="8713" width="1.5703125" customWidth="1"/>
    <col min="8714" max="8714" width="6.85546875" customWidth="1"/>
    <col min="8715" max="8715" width="17.42578125" customWidth="1"/>
    <col min="8964" max="8964" width="59.85546875" customWidth="1"/>
    <col min="8965" max="8965" width="8.28515625" customWidth="1"/>
    <col min="8966" max="8966" width="1.7109375" customWidth="1"/>
    <col min="8967" max="8967" width="7.28515625" customWidth="1"/>
    <col min="8969" max="8969" width="1.5703125" customWidth="1"/>
    <col min="8970" max="8970" width="6.85546875" customWidth="1"/>
    <col min="8971" max="8971" width="17.42578125" customWidth="1"/>
    <col min="9220" max="9220" width="59.85546875" customWidth="1"/>
    <col min="9221" max="9221" width="8.28515625" customWidth="1"/>
    <col min="9222" max="9222" width="1.7109375" customWidth="1"/>
    <col min="9223" max="9223" width="7.28515625" customWidth="1"/>
    <col min="9225" max="9225" width="1.5703125" customWidth="1"/>
    <col min="9226" max="9226" width="6.85546875" customWidth="1"/>
    <col min="9227" max="9227" width="17.42578125" customWidth="1"/>
    <col min="9476" max="9476" width="59.85546875" customWidth="1"/>
    <col min="9477" max="9477" width="8.28515625" customWidth="1"/>
    <col min="9478" max="9478" width="1.7109375" customWidth="1"/>
    <col min="9479" max="9479" width="7.28515625" customWidth="1"/>
    <col min="9481" max="9481" width="1.5703125" customWidth="1"/>
    <col min="9482" max="9482" width="6.85546875" customWidth="1"/>
    <col min="9483" max="9483" width="17.42578125" customWidth="1"/>
    <col min="9732" max="9732" width="59.85546875" customWidth="1"/>
    <col min="9733" max="9733" width="8.28515625" customWidth="1"/>
    <col min="9734" max="9734" width="1.7109375" customWidth="1"/>
    <col min="9735" max="9735" width="7.28515625" customWidth="1"/>
    <col min="9737" max="9737" width="1.5703125" customWidth="1"/>
    <col min="9738" max="9738" width="6.85546875" customWidth="1"/>
    <col min="9739" max="9739" width="17.42578125" customWidth="1"/>
    <col min="9988" max="9988" width="59.85546875" customWidth="1"/>
    <col min="9989" max="9989" width="8.28515625" customWidth="1"/>
    <col min="9990" max="9990" width="1.7109375" customWidth="1"/>
    <col min="9991" max="9991" width="7.28515625" customWidth="1"/>
    <col min="9993" max="9993" width="1.5703125" customWidth="1"/>
    <col min="9994" max="9994" width="6.85546875" customWidth="1"/>
    <col min="9995" max="9995" width="17.42578125" customWidth="1"/>
    <col min="10244" max="10244" width="59.85546875" customWidth="1"/>
    <col min="10245" max="10245" width="8.28515625" customWidth="1"/>
    <col min="10246" max="10246" width="1.7109375" customWidth="1"/>
    <col min="10247" max="10247" width="7.28515625" customWidth="1"/>
    <col min="10249" max="10249" width="1.5703125" customWidth="1"/>
    <col min="10250" max="10250" width="6.85546875" customWidth="1"/>
    <col min="10251" max="10251" width="17.42578125" customWidth="1"/>
    <col min="10500" max="10500" width="59.85546875" customWidth="1"/>
    <col min="10501" max="10501" width="8.28515625" customWidth="1"/>
    <col min="10502" max="10502" width="1.7109375" customWidth="1"/>
    <col min="10503" max="10503" width="7.28515625" customWidth="1"/>
    <col min="10505" max="10505" width="1.5703125" customWidth="1"/>
    <col min="10506" max="10506" width="6.85546875" customWidth="1"/>
    <col min="10507" max="10507" width="17.42578125" customWidth="1"/>
    <col min="10756" max="10756" width="59.85546875" customWidth="1"/>
    <col min="10757" max="10757" width="8.28515625" customWidth="1"/>
    <col min="10758" max="10758" width="1.7109375" customWidth="1"/>
    <col min="10759" max="10759" width="7.28515625" customWidth="1"/>
    <col min="10761" max="10761" width="1.5703125" customWidth="1"/>
    <col min="10762" max="10762" width="6.85546875" customWidth="1"/>
    <col min="10763" max="10763" width="17.42578125" customWidth="1"/>
    <col min="11012" max="11012" width="59.85546875" customWidth="1"/>
    <col min="11013" max="11013" width="8.28515625" customWidth="1"/>
    <col min="11014" max="11014" width="1.7109375" customWidth="1"/>
    <col min="11015" max="11015" width="7.28515625" customWidth="1"/>
    <col min="11017" max="11017" width="1.5703125" customWidth="1"/>
    <col min="11018" max="11018" width="6.85546875" customWidth="1"/>
    <col min="11019" max="11019" width="17.42578125" customWidth="1"/>
    <col min="11268" max="11268" width="59.85546875" customWidth="1"/>
    <col min="11269" max="11269" width="8.28515625" customWidth="1"/>
    <col min="11270" max="11270" width="1.7109375" customWidth="1"/>
    <col min="11271" max="11271" width="7.28515625" customWidth="1"/>
    <col min="11273" max="11273" width="1.5703125" customWidth="1"/>
    <col min="11274" max="11274" width="6.85546875" customWidth="1"/>
    <col min="11275" max="11275" width="17.42578125" customWidth="1"/>
    <col min="11524" max="11524" width="59.85546875" customWidth="1"/>
    <col min="11525" max="11525" width="8.28515625" customWidth="1"/>
    <col min="11526" max="11526" width="1.7109375" customWidth="1"/>
    <col min="11527" max="11527" width="7.28515625" customWidth="1"/>
    <col min="11529" max="11529" width="1.5703125" customWidth="1"/>
    <col min="11530" max="11530" width="6.85546875" customWidth="1"/>
    <col min="11531" max="11531" width="17.42578125" customWidth="1"/>
    <col min="11780" max="11780" width="59.85546875" customWidth="1"/>
    <col min="11781" max="11781" width="8.28515625" customWidth="1"/>
    <col min="11782" max="11782" width="1.7109375" customWidth="1"/>
    <col min="11783" max="11783" width="7.28515625" customWidth="1"/>
    <col min="11785" max="11785" width="1.5703125" customWidth="1"/>
    <col min="11786" max="11786" width="6.85546875" customWidth="1"/>
    <col min="11787" max="11787" width="17.42578125" customWidth="1"/>
    <col min="12036" max="12036" width="59.85546875" customWidth="1"/>
    <col min="12037" max="12037" width="8.28515625" customWidth="1"/>
    <col min="12038" max="12038" width="1.7109375" customWidth="1"/>
    <col min="12039" max="12039" width="7.28515625" customWidth="1"/>
    <col min="12041" max="12041" width="1.5703125" customWidth="1"/>
    <col min="12042" max="12042" width="6.85546875" customWidth="1"/>
    <col min="12043" max="12043" width="17.42578125" customWidth="1"/>
    <col min="12292" max="12292" width="59.85546875" customWidth="1"/>
    <col min="12293" max="12293" width="8.28515625" customWidth="1"/>
    <col min="12294" max="12294" width="1.7109375" customWidth="1"/>
    <col min="12295" max="12295" width="7.28515625" customWidth="1"/>
    <col min="12297" max="12297" width="1.5703125" customWidth="1"/>
    <col min="12298" max="12298" width="6.85546875" customWidth="1"/>
    <col min="12299" max="12299" width="17.42578125" customWidth="1"/>
    <col min="12548" max="12548" width="59.85546875" customWidth="1"/>
    <col min="12549" max="12549" width="8.28515625" customWidth="1"/>
    <col min="12550" max="12550" width="1.7109375" customWidth="1"/>
    <col min="12551" max="12551" width="7.28515625" customWidth="1"/>
    <col min="12553" max="12553" width="1.5703125" customWidth="1"/>
    <col min="12554" max="12554" width="6.85546875" customWidth="1"/>
    <col min="12555" max="12555" width="17.42578125" customWidth="1"/>
    <col min="12804" max="12804" width="59.85546875" customWidth="1"/>
    <col min="12805" max="12805" width="8.28515625" customWidth="1"/>
    <col min="12806" max="12806" width="1.7109375" customWidth="1"/>
    <col min="12807" max="12807" width="7.28515625" customWidth="1"/>
    <col min="12809" max="12809" width="1.5703125" customWidth="1"/>
    <col min="12810" max="12810" width="6.85546875" customWidth="1"/>
    <col min="12811" max="12811" width="17.42578125" customWidth="1"/>
    <col min="13060" max="13060" width="59.85546875" customWidth="1"/>
    <col min="13061" max="13061" width="8.28515625" customWidth="1"/>
    <col min="13062" max="13062" width="1.7109375" customWidth="1"/>
    <col min="13063" max="13063" width="7.28515625" customWidth="1"/>
    <col min="13065" max="13065" width="1.5703125" customWidth="1"/>
    <col min="13066" max="13066" width="6.85546875" customWidth="1"/>
    <col min="13067" max="13067" width="17.42578125" customWidth="1"/>
    <col min="13316" max="13316" width="59.85546875" customWidth="1"/>
    <col min="13317" max="13317" width="8.28515625" customWidth="1"/>
    <col min="13318" max="13318" width="1.7109375" customWidth="1"/>
    <col min="13319" max="13319" width="7.28515625" customWidth="1"/>
    <col min="13321" max="13321" width="1.5703125" customWidth="1"/>
    <col min="13322" max="13322" width="6.85546875" customWidth="1"/>
    <col min="13323" max="13323" width="17.42578125" customWidth="1"/>
    <col min="13572" max="13572" width="59.85546875" customWidth="1"/>
    <col min="13573" max="13573" width="8.28515625" customWidth="1"/>
    <col min="13574" max="13574" width="1.7109375" customWidth="1"/>
    <col min="13575" max="13575" width="7.28515625" customWidth="1"/>
    <col min="13577" max="13577" width="1.5703125" customWidth="1"/>
    <col min="13578" max="13578" width="6.85546875" customWidth="1"/>
    <col min="13579" max="13579" width="17.42578125" customWidth="1"/>
    <col min="13828" max="13828" width="59.85546875" customWidth="1"/>
    <col min="13829" max="13829" width="8.28515625" customWidth="1"/>
    <col min="13830" max="13830" width="1.7109375" customWidth="1"/>
    <col min="13831" max="13831" width="7.28515625" customWidth="1"/>
    <col min="13833" max="13833" width="1.5703125" customWidth="1"/>
    <col min="13834" max="13834" width="6.85546875" customWidth="1"/>
    <col min="13835" max="13835" width="17.42578125" customWidth="1"/>
    <col min="14084" max="14084" width="59.85546875" customWidth="1"/>
    <col min="14085" max="14085" width="8.28515625" customWidth="1"/>
    <col min="14086" max="14086" width="1.7109375" customWidth="1"/>
    <col min="14087" max="14087" width="7.28515625" customWidth="1"/>
    <col min="14089" max="14089" width="1.5703125" customWidth="1"/>
    <col min="14090" max="14090" width="6.85546875" customWidth="1"/>
    <col min="14091" max="14091" width="17.42578125" customWidth="1"/>
    <col min="14340" max="14340" width="59.85546875" customWidth="1"/>
    <col min="14341" max="14341" width="8.28515625" customWidth="1"/>
    <col min="14342" max="14342" width="1.7109375" customWidth="1"/>
    <col min="14343" max="14343" width="7.28515625" customWidth="1"/>
    <col min="14345" max="14345" width="1.5703125" customWidth="1"/>
    <col min="14346" max="14346" width="6.85546875" customWidth="1"/>
    <col min="14347" max="14347" width="17.42578125" customWidth="1"/>
    <col min="14596" max="14596" width="59.85546875" customWidth="1"/>
    <col min="14597" max="14597" width="8.28515625" customWidth="1"/>
    <col min="14598" max="14598" width="1.7109375" customWidth="1"/>
    <col min="14599" max="14599" width="7.28515625" customWidth="1"/>
    <col min="14601" max="14601" width="1.5703125" customWidth="1"/>
    <col min="14602" max="14602" width="6.85546875" customWidth="1"/>
    <col min="14603" max="14603" width="17.42578125" customWidth="1"/>
    <col min="14852" max="14852" width="59.85546875" customWidth="1"/>
    <col min="14853" max="14853" width="8.28515625" customWidth="1"/>
    <col min="14854" max="14854" width="1.7109375" customWidth="1"/>
    <col min="14855" max="14855" width="7.28515625" customWidth="1"/>
    <col min="14857" max="14857" width="1.5703125" customWidth="1"/>
    <col min="14858" max="14858" width="6.85546875" customWidth="1"/>
    <col min="14859" max="14859" width="17.42578125" customWidth="1"/>
    <col min="15108" max="15108" width="59.85546875" customWidth="1"/>
    <col min="15109" max="15109" width="8.28515625" customWidth="1"/>
    <col min="15110" max="15110" width="1.7109375" customWidth="1"/>
    <col min="15111" max="15111" width="7.28515625" customWidth="1"/>
    <col min="15113" max="15113" width="1.5703125" customWidth="1"/>
    <col min="15114" max="15114" width="6.85546875" customWidth="1"/>
    <col min="15115" max="15115" width="17.42578125" customWidth="1"/>
    <col min="15364" max="15364" width="59.85546875" customWidth="1"/>
    <col min="15365" max="15365" width="8.28515625" customWidth="1"/>
    <col min="15366" max="15366" width="1.7109375" customWidth="1"/>
    <col min="15367" max="15367" width="7.28515625" customWidth="1"/>
    <col min="15369" max="15369" width="1.5703125" customWidth="1"/>
    <col min="15370" max="15370" width="6.85546875" customWidth="1"/>
    <col min="15371" max="15371" width="17.42578125" customWidth="1"/>
    <col min="15620" max="15620" width="59.85546875" customWidth="1"/>
    <col min="15621" max="15621" width="8.28515625" customWidth="1"/>
    <col min="15622" max="15622" width="1.7109375" customWidth="1"/>
    <col min="15623" max="15623" width="7.28515625" customWidth="1"/>
    <col min="15625" max="15625" width="1.5703125" customWidth="1"/>
    <col min="15626" max="15626" width="6.85546875" customWidth="1"/>
    <col min="15627" max="15627" width="17.42578125" customWidth="1"/>
    <col min="15876" max="15876" width="59.85546875" customWidth="1"/>
    <col min="15877" max="15877" width="8.28515625" customWidth="1"/>
    <col min="15878" max="15878" width="1.7109375" customWidth="1"/>
    <col min="15879" max="15879" width="7.28515625" customWidth="1"/>
    <col min="15881" max="15881" width="1.5703125" customWidth="1"/>
    <col min="15882" max="15882" width="6.85546875" customWidth="1"/>
    <col min="15883" max="15883" width="17.42578125" customWidth="1"/>
    <col min="16132" max="16132" width="59.85546875" customWidth="1"/>
    <col min="16133" max="16133" width="8.28515625" customWidth="1"/>
    <col min="16134" max="16134" width="1.7109375" customWidth="1"/>
    <col min="16135" max="16135" width="7.28515625" customWidth="1"/>
    <col min="16137" max="16137" width="1.5703125" customWidth="1"/>
    <col min="16138" max="16138" width="6.85546875" customWidth="1"/>
    <col min="16139" max="16139" width="17.42578125" customWidth="1"/>
  </cols>
  <sheetData>
    <row r="1" spans="1:11" ht="18.75" customHeight="1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</row>
    <row r="2" spans="1:11" ht="18.75" customHeight="1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 ht="16.5" customHeight="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</row>
    <row r="4" spans="1:11" ht="18.75" customHeight="1">
      <c r="A4" s="3"/>
      <c r="B4" s="25"/>
      <c r="C4" s="3"/>
      <c r="D4" s="9"/>
      <c r="E4" s="3"/>
      <c r="F4" s="3"/>
      <c r="G4" s="9"/>
      <c r="H4" s="9"/>
      <c r="I4" s="9"/>
      <c r="J4" s="9"/>
      <c r="K4" s="9"/>
    </row>
    <row r="5" spans="1:11" ht="38.25" customHeight="1">
      <c r="A5" s="20"/>
      <c r="B5" s="76"/>
      <c r="C5" s="77"/>
      <c r="D5" s="78"/>
      <c r="E5" s="76"/>
      <c r="F5" s="79"/>
      <c r="G5" s="78"/>
      <c r="H5" s="76"/>
      <c r="I5" s="79"/>
      <c r="J5" s="78"/>
      <c r="K5" s="21"/>
    </row>
    <row r="6" spans="1:11" s="2" customFormat="1" ht="35.25" customHeight="1">
      <c r="A6" s="44"/>
      <c r="B6" s="51"/>
      <c r="C6" s="47"/>
      <c r="D6" s="46"/>
      <c r="E6" s="51"/>
      <c r="F6" s="47"/>
      <c r="G6" s="46"/>
      <c r="H6" s="51"/>
      <c r="I6" s="47"/>
      <c r="J6" s="46"/>
      <c r="K6" s="22"/>
    </row>
    <row r="7" spans="1:11" s="2" customFormat="1" ht="29.25" customHeight="1">
      <c r="A7" s="44"/>
      <c r="B7" s="43"/>
      <c r="C7" s="47"/>
      <c r="D7" s="46"/>
      <c r="E7" s="43"/>
      <c r="F7" s="47"/>
      <c r="G7" s="46"/>
      <c r="H7" s="43"/>
      <c r="I7" s="47"/>
      <c r="J7" s="46"/>
      <c r="K7" s="22"/>
    </row>
    <row r="8" spans="1:11" s="2" customFormat="1" ht="29.25" customHeight="1">
      <c r="A8" s="44"/>
      <c r="B8" s="43"/>
      <c r="C8" s="47"/>
      <c r="D8" s="46"/>
      <c r="E8" s="43"/>
      <c r="F8" s="47"/>
      <c r="G8" s="46"/>
      <c r="H8" s="43"/>
      <c r="I8" s="47"/>
      <c r="J8" s="46"/>
      <c r="K8" s="22"/>
    </row>
    <row r="9" spans="1:11" s="2" customFormat="1" ht="29.25" customHeight="1">
      <c r="A9" s="44"/>
      <c r="B9" s="43"/>
      <c r="C9" s="47"/>
      <c r="D9" s="46"/>
      <c r="E9" s="43"/>
      <c r="F9" s="47"/>
      <c r="G9" s="46"/>
      <c r="H9" s="43"/>
      <c r="I9" s="47"/>
      <c r="J9" s="46"/>
      <c r="K9" s="22"/>
    </row>
    <row r="10" spans="1:11" s="2" customFormat="1" ht="29.25" customHeight="1">
      <c r="A10" s="44"/>
      <c r="B10" s="43"/>
      <c r="C10" s="47"/>
      <c r="D10" s="46"/>
      <c r="E10" s="43"/>
      <c r="F10" s="47"/>
      <c r="G10" s="46"/>
      <c r="H10" s="43"/>
      <c r="I10" s="47"/>
      <c r="J10" s="46"/>
      <c r="K10" s="22"/>
    </row>
    <row r="11" spans="1:11" s="2" customFormat="1" ht="29.25" customHeight="1">
      <c r="A11" s="44"/>
      <c r="B11" s="43"/>
      <c r="C11" s="47"/>
      <c r="D11" s="46"/>
      <c r="E11" s="43"/>
      <c r="F11" s="47"/>
      <c r="G11" s="46"/>
      <c r="H11" s="43"/>
      <c r="I11" s="47"/>
      <c r="J11" s="46"/>
      <c r="K11" s="22"/>
    </row>
    <row r="12" spans="1:11" s="2" customFormat="1" ht="29.25" customHeight="1">
      <c r="A12" s="44"/>
      <c r="B12" s="43"/>
      <c r="C12" s="47"/>
      <c r="D12" s="46"/>
      <c r="E12" s="43"/>
      <c r="F12" s="47"/>
      <c r="G12" s="46"/>
      <c r="H12" s="43"/>
      <c r="I12" s="47"/>
      <c r="J12" s="46"/>
      <c r="K12" s="22"/>
    </row>
    <row r="13" spans="1:11" s="2" customFormat="1" ht="29.25" customHeight="1">
      <c r="A13" s="44"/>
      <c r="B13" s="43"/>
      <c r="C13" s="47"/>
      <c r="D13" s="46"/>
      <c r="E13" s="43"/>
      <c r="F13" s="47"/>
      <c r="G13" s="46"/>
      <c r="H13" s="43"/>
      <c r="I13" s="47"/>
      <c r="J13" s="46"/>
      <c r="K13" s="22"/>
    </row>
    <row r="14" spans="1:11" s="2" customFormat="1" ht="29.25" customHeight="1">
      <c r="A14" s="44"/>
      <c r="B14" s="43"/>
      <c r="C14" s="47"/>
      <c r="D14" s="46"/>
      <c r="E14" s="43"/>
      <c r="F14" s="47"/>
      <c r="G14" s="46"/>
      <c r="H14" s="43"/>
      <c r="I14" s="47"/>
      <c r="J14" s="46"/>
      <c r="K14" s="22"/>
    </row>
    <row r="15" spans="1:11" s="2" customFormat="1" ht="29.25" customHeight="1">
      <c r="A15" s="44"/>
      <c r="B15" s="43"/>
      <c r="C15" s="47"/>
      <c r="D15" s="46"/>
      <c r="E15" s="43"/>
      <c r="F15" s="47"/>
      <c r="G15" s="46"/>
      <c r="H15" s="43"/>
      <c r="I15" s="47"/>
      <c r="J15" s="46"/>
      <c r="K15" s="22"/>
    </row>
    <row r="16" spans="1:11" s="2" customFormat="1" ht="29.25" customHeight="1">
      <c r="A16" s="44"/>
      <c r="B16" s="43"/>
      <c r="C16" s="47"/>
      <c r="D16" s="46"/>
      <c r="E16" s="43"/>
      <c r="F16" s="47"/>
      <c r="G16" s="46"/>
      <c r="H16" s="43"/>
      <c r="I16" s="47"/>
      <c r="J16" s="46"/>
      <c r="K16" s="22"/>
    </row>
    <row r="17" spans="1:11" s="2" customFormat="1" ht="41.25" customHeight="1">
      <c r="A17" s="44"/>
      <c r="B17" s="43"/>
      <c r="C17" s="47"/>
      <c r="D17" s="46"/>
      <c r="E17" s="69"/>
      <c r="F17" s="70"/>
      <c r="G17" s="71"/>
      <c r="H17" s="69"/>
      <c r="I17" s="70"/>
      <c r="J17" s="46"/>
      <c r="K17" s="22"/>
    </row>
    <row r="18" spans="1:11" s="2" customFormat="1" ht="29.25" customHeight="1">
      <c r="A18" s="44"/>
      <c r="B18" s="43"/>
      <c r="C18" s="47"/>
      <c r="D18" s="46"/>
      <c r="E18" s="43"/>
      <c r="F18" s="47"/>
      <c r="G18" s="46"/>
      <c r="H18" s="43"/>
      <c r="I18" s="47"/>
      <c r="J18" s="46"/>
      <c r="K18" s="22"/>
    </row>
    <row r="19" spans="1:11" s="2" customFormat="1" ht="29.25" customHeight="1">
      <c r="A19" s="44"/>
      <c r="B19" s="43"/>
      <c r="C19" s="47"/>
      <c r="D19" s="46"/>
      <c r="E19" s="43"/>
      <c r="F19" s="47"/>
      <c r="G19" s="46"/>
      <c r="H19" s="43"/>
      <c r="I19" s="47"/>
      <c r="J19" s="46"/>
      <c r="K19" s="22"/>
    </row>
    <row r="20" spans="1:11" s="2" customFormat="1" ht="29.25" customHeight="1">
      <c r="A20" s="44"/>
      <c r="B20" s="43"/>
      <c r="C20" s="47"/>
      <c r="D20" s="46"/>
      <c r="E20" s="43"/>
      <c r="F20" s="47"/>
      <c r="G20" s="46"/>
      <c r="H20" s="43"/>
      <c r="I20" s="47"/>
      <c r="J20" s="46"/>
      <c r="K20" s="22"/>
    </row>
    <row r="21" spans="1:11" s="2" customFormat="1" ht="29.25" customHeight="1">
      <c r="A21" s="44"/>
      <c r="B21" s="43"/>
      <c r="C21" s="47"/>
      <c r="D21" s="46"/>
      <c r="E21" s="43"/>
      <c r="F21" s="47"/>
      <c r="G21" s="46"/>
      <c r="H21" s="43"/>
      <c r="I21" s="47"/>
      <c r="J21" s="46"/>
      <c r="K21" s="22"/>
    </row>
    <row r="22" spans="1:11" s="2" customFormat="1" ht="29.25" customHeight="1">
      <c r="A22" s="44"/>
      <c r="B22" s="43"/>
      <c r="C22" s="47"/>
      <c r="D22" s="46"/>
      <c r="E22" s="43"/>
      <c r="F22" s="47"/>
      <c r="G22" s="46"/>
      <c r="H22" s="43"/>
      <c r="I22" s="47"/>
      <c r="J22" s="46"/>
      <c r="K22" s="22"/>
    </row>
    <row r="23" spans="1:11" s="2" customFormat="1" ht="29.25" customHeight="1">
      <c r="A23" s="44"/>
      <c r="B23" s="43"/>
      <c r="C23" s="47"/>
      <c r="D23" s="46"/>
      <c r="E23" s="43"/>
      <c r="F23" s="47"/>
      <c r="G23" s="46"/>
      <c r="H23" s="43"/>
      <c r="I23" s="47"/>
      <c r="J23" s="46"/>
      <c r="K23" s="22"/>
    </row>
    <row r="24" spans="1:11" s="2" customFormat="1" ht="29.25" customHeight="1">
      <c r="A24" s="44"/>
      <c r="B24" s="43"/>
      <c r="C24" s="47"/>
      <c r="D24" s="46"/>
      <c r="E24" s="43"/>
      <c r="F24" s="47"/>
      <c r="G24" s="46"/>
      <c r="H24" s="43"/>
      <c r="I24" s="47"/>
      <c r="J24" s="46"/>
      <c r="K24" s="22"/>
    </row>
    <row r="25" spans="1:11" s="2" customFormat="1" ht="29.25" customHeight="1">
      <c r="A25" s="44"/>
      <c r="B25" s="43"/>
      <c r="C25" s="47"/>
      <c r="D25" s="46"/>
      <c r="E25" s="43"/>
      <c r="F25" s="47"/>
      <c r="G25" s="46"/>
      <c r="H25" s="43"/>
      <c r="I25" s="47"/>
      <c r="J25" s="46"/>
      <c r="K25" s="22"/>
    </row>
    <row r="26" spans="1:11" s="2" customFormat="1" ht="29.25" customHeight="1">
      <c r="A26" s="44"/>
      <c r="B26" s="43"/>
      <c r="C26" s="47"/>
      <c r="D26" s="46"/>
      <c r="E26" s="43"/>
      <c r="F26" s="47"/>
      <c r="G26" s="46"/>
      <c r="H26" s="43"/>
      <c r="I26" s="47"/>
      <c r="J26" s="46"/>
      <c r="K26" s="22"/>
    </row>
    <row r="27" spans="1:11" s="2" customFormat="1" ht="31.5" customHeight="1">
      <c r="A27" s="44"/>
      <c r="B27" s="43"/>
      <c r="C27" s="47"/>
      <c r="D27" s="46"/>
      <c r="E27" s="43"/>
      <c r="F27" s="47"/>
      <c r="G27" s="46"/>
      <c r="H27" s="43"/>
      <c r="I27" s="47"/>
      <c r="J27" s="46"/>
      <c r="K27" s="22"/>
    </row>
    <row r="28" spans="1:11" s="2" customFormat="1" ht="29.25" customHeight="1">
      <c r="A28" s="44"/>
      <c r="B28" s="43"/>
      <c r="C28" s="47"/>
      <c r="D28" s="46"/>
      <c r="E28" s="43"/>
      <c r="F28" s="47"/>
      <c r="G28" s="46"/>
      <c r="H28" s="43"/>
      <c r="I28" s="47"/>
      <c r="J28" s="46"/>
      <c r="K28" s="22"/>
    </row>
    <row r="29" spans="1:11" s="2" customFormat="1" ht="29.25" customHeight="1">
      <c r="A29" s="44"/>
      <c r="B29" s="43"/>
      <c r="C29" s="47"/>
      <c r="D29" s="46"/>
      <c r="E29" s="43"/>
      <c r="F29" s="47"/>
      <c r="G29" s="46"/>
      <c r="H29" s="43"/>
      <c r="I29" s="47"/>
      <c r="J29" s="46"/>
      <c r="K29" s="22"/>
    </row>
    <row r="30" spans="1:11" s="2" customFormat="1" ht="33" customHeight="1">
      <c r="A30" s="44"/>
      <c r="B30" s="43"/>
      <c r="C30" s="47"/>
      <c r="D30" s="46"/>
      <c r="E30" s="43"/>
      <c r="F30" s="47"/>
      <c r="G30" s="46"/>
      <c r="H30" s="43"/>
      <c r="I30" s="47"/>
      <c r="J30" s="46"/>
      <c r="K30" s="22"/>
    </row>
    <row r="31" spans="1:11" s="2" customFormat="1" ht="29.25" customHeight="1">
      <c r="A31" s="44"/>
      <c r="B31" s="43"/>
      <c r="C31" s="47"/>
      <c r="D31" s="46"/>
      <c r="E31" s="43"/>
      <c r="F31" s="47"/>
      <c r="G31" s="46"/>
      <c r="H31" s="43"/>
      <c r="I31" s="47"/>
      <c r="J31" s="46"/>
      <c r="K31" s="22"/>
    </row>
    <row r="32" spans="1:11" s="2" customFormat="1" ht="29.25" hidden="1" customHeight="1">
      <c r="A32" s="45"/>
      <c r="B32" s="48"/>
      <c r="C32" s="49"/>
      <c r="D32" s="50"/>
      <c r="E32" s="48"/>
      <c r="F32" s="49"/>
      <c r="G32" s="50"/>
      <c r="H32" s="48"/>
      <c r="I32" s="47"/>
      <c r="J32" s="50"/>
      <c r="K32" s="22"/>
    </row>
    <row r="33" spans="1:11" s="2" customFormat="1" ht="29.25" customHeight="1">
      <c r="A33" s="44"/>
      <c r="B33" s="43"/>
      <c r="C33" s="47"/>
      <c r="D33" s="46"/>
      <c r="E33" s="43"/>
      <c r="F33" s="47"/>
      <c r="G33" s="46"/>
      <c r="H33" s="43"/>
      <c r="I33" s="47"/>
      <c r="J33" s="46"/>
      <c r="K33" s="22"/>
    </row>
    <row r="34" spans="1:11" s="2" customFormat="1" ht="29.25" hidden="1" customHeight="1">
      <c r="A34" s="19"/>
      <c r="B34" s="26"/>
      <c r="C34" s="18"/>
      <c r="D34" s="24"/>
      <c r="E34" s="7"/>
      <c r="F34" s="17"/>
      <c r="G34" s="40"/>
      <c r="H34" s="40"/>
      <c r="I34" s="40"/>
      <c r="J34" s="40"/>
      <c r="K34" s="12"/>
    </row>
    <row r="35" spans="1:11" s="2" customFormat="1" ht="29.25" hidden="1" customHeight="1">
      <c r="A35" s="4"/>
      <c r="B35" s="27"/>
      <c r="C35" s="16"/>
      <c r="D35" s="23"/>
      <c r="E35" s="5"/>
      <c r="F35" s="15"/>
      <c r="G35" s="41"/>
      <c r="H35" s="41"/>
      <c r="I35" s="41"/>
      <c r="J35" s="41"/>
      <c r="K35" s="8"/>
    </row>
    <row r="36" spans="1:11" s="2" customFormat="1" ht="29.25" hidden="1" customHeight="1">
      <c r="A36" s="4"/>
      <c r="B36" s="27"/>
      <c r="C36" s="16"/>
      <c r="D36" s="23"/>
      <c r="E36" s="5"/>
      <c r="F36" s="15"/>
      <c r="G36" s="41"/>
      <c r="H36" s="41"/>
      <c r="I36" s="41"/>
      <c r="J36" s="41"/>
      <c r="K36" s="8"/>
    </row>
    <row r="37" spans="1:11" s="2" customFormat="1" ht="29.25" hidden="1" customHeight="1">
      <c r="A37" s="4"/>
      <c r="B37" s="27"/>
      <c r="C37" s="16"/>
      <c r="D37" s="23"/>
      <c r="E37" s="5"/>
      <c r="F37" s="15"/>
      <c r="G37" s="41"/>
      <c r="H37" s="41"/>
      <c r="I37" s="41"/>
      <c r="J37" s="41"/>
      <c r="K37" s="8"/>
    </row>
    <row r="38" spans="1:11" s="2" customFormat="1" ht="29.25" hidden="1" customHeight="1">
      <c r="A38" s="31"/>
      <c r="B38" s="32"/>
      <c r="C38" s="33"/>
      <c r="D38" s="34"/>
      <c r="E38" s="35"/>
      <c r="F38" s="29"/>
      <c r="G38" s="42"/>
      <c r="H38" s="42"/>
      <c r="I38" s="42"/>
      <c r="J38" s="42"/>
      <c r="K38" s="36"/>
    </row>
    <row r="39" spans="1:11" ht="18.75">
      <c r="A39" s="30"/>
      <c r="B39" s="37"/>
      <c r="C39" s="38"/>
      <c r="D39" s="39"/>
      <c r="E39" s="30"/>
      <c r="F39" s="30"/>
      <c r="G39" s="39"/>
      <c r="H39" s="39"/>
      <c r="I39" s="39"/>
      <c r="J39" s="39"/>
      <c r="K39" s="39"/>
    </row>
    <row r="40" spans="1:11" ht="18.75">
      <c r="A40" s="1"/>
      <c r="B40" s="28"/>
      <c r="C40" s="14"/>
      <c r="D40" s="10"/>
      <c r="E40" s="1"/>
      <c r="F40" s="1"/>
      <c r="G40" s="10"/>
      <c r="H40" s="10"/>
      <c r="I40" s="10"/>
      <c r="J40" s="10"/>
      <c r="K40" s="10"/>
    </row>
    <row r="41" spans="1:11">
      <c r="C41" s="13"/>
    </row>
    <row r="42" spans="1:11">
      <c r="C42" s="13"/>
    </row>
    <row r="43" spans="1:11">
      <c r="C43" s="13"/>
    </row>
    <row r="44" spans="1:11">
      <c r="C44" s="13"/>
    </row>
    <row r="45" spans="1:11">
      <c r="C45" s="13"/>
    </row>
    <row r="46" spans="1:11">
      <c r="C46" s="13"/>
    </row>
    <row r="47" spans="1:11">
      <c r="C47" s="13"/>
    </row>
    <row r="48" spans="1:11">
      <c r="C48" s="13"/>
    </row>
    <row r="49" spans="3:11">
      <c r="C49" s="13"/>
    </row>
    <row r="50" spans="3:11">
      <c r="C50" s="13"/>
    </row>
    <row r="51" spans="3:11">
      <c r="C51" s="13"/>
      <c r="K51"/>
    </row>
    <row r="52" spans="3:11">
      <c r="C52" s="13"/>
      <c r="K52"/>
    </row>
    <row r="53" spans="3:11">
      <c r="C53" s="13"/>
      <c r="K53"/>
    </row>
    <row r="54" spans="3:11">
      <c r="C54" s="13"/>
      <c r="K54"/>
    </row>
    <row r="55" spans="3:11">
      <c r="C55" s="13"/>
      <c r="K55"/>
    </row>
    <row r="56" spans="3:11">
      <c r="C56" s="13"/>
      <c r="K56"/>
    </row>
    <row r="57" spans="3:11">
      <c r="C57" s="13"/>
      <c r="K57"/>
    </row>
    <row r="58" spans="3:11">
      <c r="C58" s="13"/>
      <c r="K58"/>
    </row>
    <row r="59" spans="3:11">
      <c r="C59" s="13"/>
      <c r="K59"/>
    </row>
    <row r="60" spans="3:11">
      <c r="C60" s="13"/>
      <c r="K60"/>
    </row>
    <row r="61" spans="3:11">
      <c r="C61" s="13"/>
      <c r="K61"/>
    </row>
    <row r="62" spans="3:11">
      <c r="C62" s="13"/>
      <c r="K62"/>
    </row>
    <row r="63" spans="3:11">
      <c r="C63" s="13"/>
      <c r="K63"/>
    </row>
    <row r="64" spans="3:11">
      <c r="C64" s="13"/>
      <c r="K64"/>
    </row>
    <row r="65" spans="3:11">
      <c r="C65" s="13"/>
      <c r="K65"/>
    </row>
    <row r="66" spans="3:11">
      <c r="C66" s="13"/>
      <c r="K66"/>
    </row>
    <row r="67" spans="3:11">
      <c r="C67" s="13"/>
      <c r="K67"/>
    </row>
    <row r="68" spans="3:11">
      <c r="C68" s="13"/>
      <c r="K68"/>
    </row>
    <row r="69" spans="3:11">
      <c r="C69" s="13"/>
      <c r="K69"/>
    </row>
    <row r="70" spans="3:11">
      <c r="C70" s="13"/>
      <c r="K70"/>
    </row>
    <row r="71" spans="3:11">
      <c r="C71" s="13"/>
      <c r="K71"/>
    </row>
    <row r="72" spans="3:11">
      <c r="C72" s="13"/>
      <c r="K72"/>
    </row>
    <row r="73" spans="3:11">
      <c r="C73" s="13"/>
      <c r="K73"/>
    </row>
    <row r="74" spans="3:11">
      <c r="C74" s="13"/>
      <c r="K74"/>
    </row>
    <row r="75" spans="3:11">
      <c r="C75" s="13"/>
      <c r="K75"/>
    </row>
    <row r="76" spans="3:11">
      <c r="C76" s="13"/>
      <c r="K76"/>
    </row>
    <row r="77" spans="3:11">
      <c r="C77" s="13"/>
      <c r="K77"/>
    </row>
    <row r="78" spans="3:11">
      <c r="C78" s="13"/>
      <c r="K78"/>
    </row>
    <row r="79" spans="3:11">
      <c r="C79" s="13"/>
      <c r="K79"/>
    </row>
    <row r="80" spans="3:11">
      <c r="C80" s="13"/>
      <c r="K80"/>
    </row>
    <row r="81" spans="3:11">
      <c r="C81" s="13"/>
      <c r="K81"/>
    </row>
    <row r="82" spans="3:11">
      <c r="C82" s="13"/>
      <c r="K82"/>
    </row>
    <row r="83" spans="3:11">
      <c r="C83" s="13"/>
      <c r="K83"/>
    </row>
    <row r="84" spans="3:11">
      <c r="C84" s="13"/>
      <c r="K84"/>
    </row>
    <row r="85" spans="3:11">
      <c r="C85" s="13"/>
      <c r="K85"/>
    </row>
    <row r="86" spans="3:11">
      <c r="C86" s="13"/>
      <c r="K86"/>
    </row>
    <row r="87" spans="3:11">
      <c r="C87" s="13"/>
      <c r="K87"/>
    </row>
    <row r="88" spans="3:11">
      <c r="C88" s="13"/>
      <c r="K88"/>
    </row>
    <row r="89" spans="3:11">
      <c r="C89" s="13"/>
      <c r="K89"/>
    </row>
    <row r="90" spans="3:11">
      <c r="C90" s="13"/>
      <c r="K90"/>
    </row>
    <row r="91" spans="3:11">
      <c r="C91" s="13"/>
      <c r="K91"/>
    </row>
    <row r="92" spans="3:11">
      <c r="C92" s="13"/>
      <c r="K92"/>
    </row>
    <row r="93" spans="3:11">
      <c r="C93" s="13"/>
      <c r="K93"/>
    </row>
    <row r="94" spans="3:11">
      <c r="C94" s="13"/>
      <c r="K94"/>
    </row>
    <row r="95" spans="3:11">
      <c r="C95" s="13"/>
      <c r="K95"/>
    </row>
    <row r="96" spans="3:11">
      <c r="C96" s="13"/>
      <c r="K96"/>
    </row>
    <row r="97" spans="3:11">
      <c r="C97" s="13"/>
      <c r="K97"/>
    </row>
    <row r="98" spans="3:11">
      <c r="C98" s="13"/>
      <c r="K98"/>
    </row>
    <row r="99" spans="3:11">
      <c r="C99" s="13"/>
      <c r="K99"/>
    </row>
    <row r="100" spans="3:11">
      <c r="C100" s="13"/>
      <c r="K100"/>
    </row>
    <row r="101" spans="3:11">
      <c r="C101" s="13"/>
      <c r="K101"/>
    </row>
    <row r="102" spans="3:11">
      <c r="C102" s="13"/>
      <c r="K102"/>
    </row>
    <row r="103" spans="3:11">
      <c r="C103" s="13"/>
      <c r="K103"/>
    </row>
    <row r="104" spans="3:11">
      <c r="C104" s="13"/>
      <c r="K104"/>
    </row>
    <row r="105" spans="3:11">
      <c r="C105" s="13"/>
      <c r="K105"/>
    </row>
    <row r="106" spans="3:11">
      <c r="C106" s="13"/>
      <c r="K106"/>
    </row>
    <row r="107" spans="3:11">
      <c r="C107" s="13"/>
      <c r="K107"/>
    </row>
    <row r="108" spans="3:11">
      <c r="C108" s="13"/>
      <c r="K108"/>
    </row>
    <row r="109" spans="3:11">
      <c r="C109" s="13"/>
      <c r="K109"/>
    </row>
    <row r="110" spans="3:11">
      <c r="C110" s="13"/>
      <c r="K110"/>
    </row>
    <row r="111" spans="3:11">
      <c r="C111" s="13"/>
      <c r="K111"/>
    </row>
    <row r="112" spans="3:11">
      <c r="C112" s="13"/>
      <c r="K112"/>
    </row>
    <row r="113" spans="3:11">
      <c r="C113" s="13"/>
      <c r="K113"/>
    </row>
    <row r="114" spans="3:11">
      <c r="C114" s="13"/>
      <c r="K114"/>
    </row>
    <row r="115" spans="3:11">
      <c r="C115" s="13"/>
      <c r="K115"/>
    </row>
    <row r="116" spans="3:11">
      <c r="C116" s="13"/>
      <c r="K116"/>
    </row>
    <row r="117" spans="3:11">
      <c r="C117" s="13"/>
      <c r="K117"/>
    </row>
    <row r="118" spans="3:11">
      <c r="C118" s="13"/>
      <c r="K118"/>
    </row>
    <row r="119" spans="3:11">
      <c r="C119" s="13"/>
      <c r="K119"/>
    </row>
    <row r="120" spans="3:11">
      <c r="C120" s="13"/>
      <c r="K120"/>
    </row>
    <row r="121" spans="3:11">
      <c r="C121" s="13"/>
      <c r="K121"/>
    </row>
    <row r="122" spans="3:11">
      <c r="C122" s="13"/>
      <c r="K122"/>
    </row>
    <row r="123" spans="3:11">
      <c r="C123" s="13"/>
      <c r="K123"/>
    </row>
    <row r="124" spans="3:11">
      <c r="C124" s="13"/>
      <c r="K124"/>
    </row>
    <row r="125" spans="3:11">
      <c r="C125" s="13"/>
      <c r="K125"/>
    </row>
    <row r="126" spans="3:11">
      <c r="C126" s="13"/>
      <c r="K126"/>
    </row>
    <row r="127" spans="3:11">
      <c r="C127" s="13"/>
      <c r="K127"/>
    </row>
    <row r="128" spans="3:11">
      <c r="C128" s="13"/>
      <c r="K128"/>
    </row>
    <row r="129" spans="3:11">
      <c r="C129" s="13"/>
      <c r="K129"/>
    </row>
    <row r="130" spans="3:11">
      <c r="C130" s="13"/>
      <c r="K130"/>
    </row>
    <row r="131" spans="3:11">
      <c r="C131" s="13"/>
      <c r="K131"/>
    </row>
    <row r="132" spans="3:11">
      <c r="C132" s="13"/>
      <c r="K132"/>
    </row>
    <row r="133" spans="3:11">
      <c r="C133" s="13"/>
      <c r="K133"/>
    </row>
    <row r="134" spans="3:11">
      <c r="C134" s="13"/>
      <c r="K134"/>
    </row>
    <row r="135" spans="3:11">
      <c r="C135" s="13"/>
      <c r="K135"/>
    </row>
    <row r="136" spans="3:11">
      <c r="C136" s="13"/>
      <c r="K136"/>
    </row>
    <row r="137" spans="3:11">
      <c r="C137" s="13"/>
      <c r="K137"/>
    </row>
    <row r="138" spans="3:11">
      <c r="C138" s="13"/>
      <c r="K138"/>
    </row>
    <row r="139" spans="3:11">
      <c r="C139" s="13"/>
      <c r="K139"/>
    </row>
    <row r="140" spans="3:11">
      <c r="C140" s="13"/>
      <c r="K140"/>
    </row>
    <row r="141" spans="3:11">
      <c r="C141" s="13"/>
      <c r="K141"/>
    </row>
    <row r="142" spans="3:11">
      <c r="C142" s="13"/>
      <c r="K142"/>
    </row>
    <row r="143" spans="3:11">
      <c r="C143" s="13"/>
      <c r="K143"/>
    </row>
    <row r="144" spans="3:11">
      <c r="C144" s="13"/>
      <c r="K144"/>
    </row>
    <row r="145" spans="3:11">
      <c r="C145" s="13"/>
      <c r="K145"/>
    </row>
    <row r="146" spans="3:11">
      <c r="C146" s="13"/>
      <c r="K146"/>
    </row>
    <row r="147" spans="3:11">
      <c r="C147" s="13"/>
      <c r="K147"/>
    </row>
    <row r="148" spans="3:11">
      <c r="C148" s="13"/>
      <c r="K148"/>
    </row>
    <row r="149" spans="3:11">
      <c r="C149" s="13"/>
      <c r="K149"/>
    </row>
    <row r="150" spans="3:11">
      <c r="C150" s="13"/>
      <c r="K150"/>
    </row>
    <row r="151" spans="3:11">
      <c r="C151" s="13"/>
      <c r="K151"/>
    </row>
    <row r="152" spans="3:11">
      <c r="C152" s="13"/>
      <c r="K152"/>
    </row>
    <row r="153" spans="3:11">
      <c r="C153" s="13"/>
      <c r="K153"/>
    </row>
    <row r="154" spans="3:11">
      <c r="C154" s="13"/>
      <c r="K154"/>
    </row>
    <row r="155" spans="3:11">
      <c r="C155" s="13"/>
      <c r="K155"/>
    </row>
    <row r="156" spans="3:11">
      <c r="C156" s="13"/>
      <c r="K156"/>
    </row>
    <row r="157" spans="3:11">
      <c r="C157" s="13"/>
      <c r="K157"/>
    </row>
    <row r="158" spans="3:11">
      <c r="C158" s="13"/>
      <c r="K158"/>
    </row>
    <row r="159" spans="3:11">
      <c r="C159" s="13"/>
      <c r="K159"/>
    </row>
    <row r="160" spans="3:11">
      <c r="C160" s="13"/>
      <c r="K160"/>
    </row>
    <row r="161" spans="3:11">
      <c r="C161" s="13"/>
      <c r="K161"/>
    </row>
    <row r="162" spans="3:11">
      <c r="C162" s="13"/>
      <c r="K162"/>
    </row>
    <row r="163" spans="3:11">
      <c r="C163" s="13"/>
      <c r="K163"/>
    </row>
    <row r="164" spans="3:11">
      <c r="C164" s="13"/>
      <c r="K164"/>
    </row>
    <row r="165" spans="3:11">
      <c r="C165" s="13"/>
      <c r="K165"/>
    </row>
    <row r="166" spans="3:11">
      <c r="C166" s="13"/>
      <c r="K166"/>
    </row>
    <row r="167" spans="3:11">
      <c r="C167" s="13"/>
      <c r="K167"/>
    </row>
    <row r="168" spans="3:11">
      <c r="C168" s="13"/>
      <c r="K168"/>
    </row>
    <row r="169" spans="3:11">
      <c r="C169" s="13"/>
      <c r="K169"/>
    </row>
    <row r="170" spans="3:11">
      <c r="C170" s="13"/>
      <c r="K170"/>
    </row>
    <row r="171" spans="3:11">
      <c r="C171" s="13"/>
      <c r="K171"/>
    </row>
    <row r="172" spans="3:11">
      <c r="C172" s="13"/>
      <c r="K172"/>
    </row>
    <row r="173" spans="3:11">
      <c r="C173" s="13"/>
      <c r="K173"/>
    </row>
    <row r="174" spans="3:11">
      <c r="C174" s="13"/>
      <c r="K174"/>
    </row>
    <row r="175" spans="3:11">
      <c r="C175" s="13"/>
      <c r="K175"/>
    </row>
    <row r="176" spans="3:11">
      <c r="C176" s="13"/>
      <c r="K176"/>
    </row>
    <row r="177" spans="3:11">
      <c r="C177" s="13"/>
      <c r="K177"/>
    </row>
    <row r="178" spans="3:11">
      <c r="C178" s="13"/>
      <c r="K178"/>
    </row>
  </sheetData>
  <sheetProtection selectLockedCells="1" selectUnlockedCells="1"/>
  <mergeCells count="6">
    <mergeCell ref="A1:K1"/>
    <mergeCell ref="A2:K2"/>
    <mergeCell ref="A3:K3"/>
    <mergeCell ref="B5:D5"/>
    <mergeCell ref="E5:G5"/>
    <mergeCell ref="H5:J5"/>
  </mergeCells>
  <phoneticPr fontId="4" type="noConversion"/>
  <printOptions horizontalCentered="1" verticalCentered="1"/>
  <pageMargins left="0.78740157480314965" right="0.39370078740157483" top="0.39370078740157483" bottom="0.39370078740157483" header="0.31496062992125984" footer="0.51181102362204722"/>
  <pageSetup paperSize="9" scale="81" orientation="portrait" errors="dash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C000"/>
  </sheetPr>
  <dimension ref="A1:I354"/>
  <sheetViews>
    <sheetView tabSelected="1" topLeftCell="A97" workbookViewId="0">
      <selection activeCell="H37" sqref="H37"/>
    </sheetView>
  </sheetViews>
  <sheetFormatPr defaultRowHeight="12.75"/>
  <cols>
    <col min="1" max="1" width="35.85546875" customWidth="1"/>
    <col min="2" max="2" width="8.85546875" customWidth="1"/>
    <col min="3" max="3" width="14.42578125" customWidth="1"/>
    <col min="4" max="4" width="14" customWidth="1"/>
    <col min="5" max="5" width="13.5703125" customWidth="1"/>
    <col min="6" max="6" width="7.85546875" customWidth="1"/>
    <col min="7" max="7" width="12" customWidth="1"/>
  </cols>
  <sheetData>
    <row r="1" spans="1:9" ht="51.75" customHeight="1">
      <c r="A1" s="80" t="s">
        <v>79</v>
      </c>
      <c r="B1" s="80"/>
      <c r="C1" s="80"/>
      <c r="D1" s="80"/>
      <c r="E1" s="80"/>
      <c r="F1" s="80"/>
      <c r="G1" s="80"/>
    </row>
    <row r="3" spans="1:9" ht="30.75" customHeight="1">
      <c r="A3" s="82" t="s">
        <v>13</v>
      </c>
      <c r="B3" s="82"/>
      <c r="C3" s="82" t="s">
        <v>80</v>
      </c>
      <c r="D3" s="82"/>
      <c r="E3" s="82" t="s">
        <v>81</v>
      </c>
      <c r="F3" s="82"/>
      <c r="G3" s="53" t="s">
        <v>0</v>
      </c>
    </row>
    <row r="4" spans="1:9" ht="23.25" customHeight="1">
      <c r="A4" s="83" t="s">
        <v>11</v>
      </c>
      <c r="B4" s="83"/>
      <c r="C4" s="82">
        <v>29533</v>
      </c>
      <c r="D4" s="82"/>
      <c r="E4" s="82">
        <v>28969</v>
      </c>
      <c r="F4" s="82"/>
      <c r="G4" s="52" t="s">
        <v>82</v>
      </c>
      <c r="I4" s="11"/>
    </row>
    <row r="5" spans="1:9" ht="23.25" customHeight="1">
      <c r="A5" s="81" t="s">
        <v>12</v>
      </c>
      <c r="B5" s="81"/>
      <c r="C5" s="82">
        <v>9832</v>
      </c>
      <c r="D5" s="82"/>
      <c r="E5" s="82">
        <v>10045</v>
      </c>
      <c r="F5" s="82"/>
      <c r="G5" s="52" t="s">
        <v>83</v>
      </c>
      <c r="I5" s="11"/>
    </row>
    <row r="6" spans="1:9" ht="23.25" customHeight="1">
      <c r="A6" s="81" t="s">
        <v>14</v>
      </c>
      <c r="B6" s="81"/>
      <c r="C6" s="82">
        <v>7549</v>
      </c>
      <c r="D6" s="82"/>
      <c r="E6" s="82">
        <v>7156</v>
      </c>
      <c r="F6" s="82"/>
      <c r="G6" s="52" t="s">
        <v>84</v>
      </c>
      <c r="I6" s="11"/>
    </row>
    <row r="96" ht="18.75" customHeight="1"/>
    <row r="97" ht="18.75" customHeight="1"/>
    <row r="98" ht="18.75" customHeight="1"/>
    <row r="99" ht="18.75" customHeight="1"/>
    <row r="103" ht="18.75" customHeight="1"/>
    <row r="104" ht="18.75" customHeight="1"/>
    <row r="105" ht="18.7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spans="1:5" ht="17.25" customHeight="1"/>
    <row r="146" spans="1:5" ht="17.25" customHeight="1"/>
    <row r="147" spans="1:5" ht="17.25" customHeight="1"/>
    <row r="148" spans="1:5" ht="17.25" customHeight="1"/>
    <row r="149" spans="1:5" ht="17.25" customHeight="1"/>
    <row r="150" spans="1:5" ht="17.25" customHeight="1"/>
    <row r="152" spans="1:5">
      <c r="A152" s="54"/>
      <c r="B152" s="54"/>
      <c r="C152" s="54"/>
      <c r="D152" s="54"/>
      <c r="E152" s="54"/>
    </row>
    <row r="153" spans="1:5" s="56" customFormat="1">
      <c r="A153" s="55" t="s">
        <v>1</v>
      </c>
      <c r="B153" s="55" t="s">
        <v>10</v>
      </c>
      <c r="C153" s="61" t="s">
        <v>80</v>
      </c>
      <c r="D153" s="61" t="s">
        <v>81</v>
      </c>
      <c r="E153" s="55" t="s">
        <v>9</v>
      </c>
    </row>
    <row r="154" spans="1:5" s="61" customFormat="1" ht="13.5">
      <c r="A154" s="57" t="s">
        <v>2</v>
      </c>
      <c r="B154" s="58">
        <f t="shared" ref="B154:B172" si="0">2300-C154</f>
        <v>2193</v>
      </c>
      <c r="C154" s="59">
        <v>107</v>
      </c>
      <c r="D154" s="59">
        <v>85</v>
      </c>
      <c r="E154" s="60">
        <f>2300-Таблица14[[#This Row],[I полугодие 2018 г.]]</f>
        <v>2215</v>
      </c>
    </row>
    <row r="155" spans="1:5" s="61" customFormat="1" ht="13.5">
      <c r="A155" s="57" t="s">
        <v>3</v>
      </c>
      <c r="B155" s="58">
        <f t="shared" si="0"/>
        <v>1839</v>
      </c>
      <c r="C155" s="59">
        <v>461</v>
      </c>
      <c r="D155" s="59">
        <v>463</v>
      </c>
      <c r="E155" s="60">
        <f>2300-Таблица14[[#This Row],[I полугодие 2018 г.]]</f>
        <v>1837</v>
      </c>
    </row>
    <row r="156" spans="1:5" s="61" customFormat="1" ht="13.5">
      <c r="A156" s="57" t="s">
        <v>4</v>
      </c>
      <c r="B156" s="58">
        <f t="shared" si="0"/>
        <v>1303</v>
      </c>
      <c r="C156" s="59">
        <v>997</v>
      </c>
      <c r="D156" s="59">
        <v>849</v>
      </c>
      <c r="E156" s="60">
        <f>2300-Таблица14[[#This Row],[I полугодие 2018 г.]]</f>
        <v>1451</v>
      </c>
    </row>
    <row r="157" spans="1:5" s="61" customFormat="1" ht="13.5">
      <c r="A157" s="57" t="s">
        <v>5</v>
      </c>
      <c r="B157" s="58">
        <f t="shared" si="0"/>
        <v>1484</v>
      </c>
      <c r="C157" s="59">
        <v>816</v>
      </c>
      <c r="D157" s="59">
        <v>821</v>
      </c>
      <c r="E157" s="60">
        <f>2300-Таблица14[[#This Row],[I полугодие 2018 г.]]</f>
        <v>1479</v>
      </c>
    </row>
    <row r="158" spans="1:5" s="61" customFormat="1" ht="13.5">
      <c r="A158" s="57" t="s">
        <v>6</v>
      </c>
      <c r="B158" s="58">
        <f t="shared" si="0"/>
        <v>1386</v>
      </c>
      <c r="C158" s="59">
        <v>914</v>
      </c>
      <c r="D158" s="59">
        <v>999</v>
      </c>
      <c r="E158" s="60">
        <f>2300-Таблица14[[#This Row],[I полугодие 2018 г.]]</f>
        <v>1301</v>
      </c>
    </row>
    <row r="159" spans="1:5" s="61" customFormat="1" ht="13.5">
      <c r="A159" s="57" t="s">
        <v>7</v>
      </c>
      <c r="B159" s="58">
        <f t="shared" si="0"/>
        <v>1713</v>
      </c>
      <c r="C159" s="59">
        <v>587</v>
      </c>
      <c r="D159" s="59">
        <v>489</v>
      </c>
      <c r="E159" s="60">
        <f>2300-Таблица14[[#This Row],[I полугодие 2018 г.]]</f>
        <v>1811</v>
      </c>
    </row>
    <row r="160" spans="1:5" s="61" customFormat="1" ht="13.5">
      <c r="A160" s="57" t="s">
        <v>8</v>
      </c>
      <c r="B160" s="58">
        <f t="shared" si="0"/>
        <v>251</v>
      </c>
      <c r="C160" s="59">
        <v>2049</v>
      </c>
      <c r="D160" s="59">
        <v>2255</v>
      </c>
      <c r="E160" s="60">
        <f>2300-Таблица14[[#This Row],[I полугодие 2018 г.]]</f>
        <v>45</v>
      </c>
    </row>
    <row r="161" spans="1:7" s="61" customFormat="1" ht="13.5">
      <c r="A161" s="57" t="s">
        <v>67</v>
      </c>
      <c r="B161" s="58">
        <f t="shared" si="0"/>
        <v>1887</v>
      </c>
      <c r="C161" s="59">
        <v>413</v>
      </c>
      <c r="D161" s="59">
        <v>403</v>
      </c>
      <c r="E161" s="60">
        <f>2300-Таблица14[[#This Row],[I полугодие 2018 г.]]</f>
        <v>1897</v>
      </c>
    </row>
    <row r="162" spans="1:7" s="61" customFormat="1" ht="13.5">
      <c r="A162" s="57" t="s">
        <v>68</v>
      </c>
      <c r="B162" s="58">
        <f t="shared" si="0"/>
        <v>1717</v>
      </c>
      <c r="C162" s="59">
        <v>583</v>
      </c>
      <c r="D162" s="59">
        <v>588</v>
      </c>
      <c r="E162" s="60">
        <f>2300-Таблица14[[#This Row],[I полугодие 2018 г.]]</f>
        <v>1712</v>
      </c>
    </row>
    <row r="163" spans="1:7" s="61" customFormat="1" ht="13.5">
      <c r="A163" s="57" t="s">
        <v>69</v>
      </c>
      <c r="B163" s="58">
        <f t="shared" si="0"/>
        <v>1411</v>
      </c>
      <c r="C163" s="59">
        <v>889</v>
      </c>
      <c r="D163" s="59">
        <v>763</v>
      </c>
      <c r="E163" s="60">
        <f>2300-Таблица14[[#This Row],[I полугодие 2018 г.]]</f>
        <v>1537</v>
      </c>
    </row>
    <row r="164" spans="1:7" s="61" customFormat="1" ht="13.5">
      <c r="A164" s="57" t="s">
        <v>70</v>
      </c>
      <c r="B164" s="58">
        <f t="shared" si="0"/>
        <v>1941</v>
      </c>
      <c r="C164" s="59">
        <v>359</v>
      </c>
      <c r="D164" s="59">
        <v>274</v>
      </c>
      <c r="E164" s="60">
        <f>2300-Таблица14[[#This Row],[I полугодие 2018 г.]]</f>
        <v>2026</v>
      </c>
    </row>
    <row r="165" spans="1:7" s="61" customFormat="1" ht="13.5">
      <c r="A165" s="57" t="s">
        <v>71</v>
      </c>
      <c r="B165" s="58">
        <f t="shared" si="0"/>
        <v>1825</v>
      </c>
      <c r="C165" s="59">
        <v>475</v>
      </c>
      <c r="D165" s="59">
        <v>384</v>
      </c>
      <c r="E165" s="60">
        <f>2300-Таблица14[[#This Row],[I полугодие 2018 г.]]</f>
        <v>1916</v>
      </c>
    </row>
    <row r="166" spans="1:7" s="61" customFormat="1" ht="13.5">
      <c r="A166" s="57" t="s">
        <v>72</v>
      </c>
      <c r="B166" s="58">
        <f t="shared" si="0"/>
        <v>2020</v>
      </c>
      <c r="C166" s="59">
        <v>280</v>
      </c>
      <c r="D166" s="59">
        <v>211</v>
      </c>
      <c r="E166" s="60">
        <f>2300-Таблица14[[#This Row],[I полугодие 2018 г.]]</f>
        <v>2089</v>
      </c>
    </row>
    <row r="167" spans="1:7" s="61" customFormat="1" ht="13.5">
      <c r="A167" s="57" t="s">
        <v>73</v>
      </c>
      <c r="B167" s="58">
        <f t="shared" si="0"/>
        <v>2020</v>
      </c>
      <c r="C167" s="59">
        <v>280</v>
      </c>
      <c r="D167" s="59">
        <v>298</v>
      </c>
      <c r="E167" s="60">
        <f>2300-Таблица14[[#This Row],[I полугодие 2018 г.]]</f>
        <v>2002</v>
      </c>
    </row>
    <row r="168" spans="1:7" s="61" customFormat="1" ht="13.5">
      <c r="A168" s="57" t="s">
        <v>74</v>
      </c>
      <c r="B168" s="58">
        <f t="shared" si="0"/>
        <v>1717</v>
      </c>
      <c r="C168" s="59">
        <v>583</v>
      </c>
      <c r="D168" s="59">
        <v>519</v>
      </c>
      <c r="E168" s="60">
        <f>2300-Таблица14[[#This Row],[I полугодие 2018 г.]]</f>
        <v>1781</v>
      </c>
    </row>
    <row r="169" spans="1:7" s="61" customFormat="1" ht="13.5">
      <c r="A169" s="57" t="s">
        <v>75</v>
      </c>
      <c r="B169" s="58">
        <f t="shared" si="0"/>
        <v>1686</v>
      </c>
      <c r="C169" s="59">
        <v>614</v>
      </c>
      <c r="D169" s="59">
        <v>621</v>
      </c>
      <c r="E169" s="60">
        <f>2300-Таблица14[[#This Row],[I полугодие 2018 г.]]</f>
        <v>1679</v>
      </c>
    </row>
    <row r="170" spans="1:7" s="61" customFormat="1" ht="13.5">
      <c r="A170" s="57" t="s">
        <v>76</v>
      </c>
      <c r="B170" s="58">
        <f t="shared" si="0"/>
        <v>1422</v>
      </c>
      <c r="C170" s="59">
        <v>878</v>
      </c>
      <c r="D170" s="59">
        <v>931</v>
      </c>
      <c r="E170" s="60">
        <f>2300-Таблица14[[#This Row],[I полугодие 2018 г.]]</f>
        <v>1369</v>
      </c>
    </row>
    <row r="171" spans="1:7" s="61" customFormat="1" ht="13.5">
      <c r="A171" s="57" t="s">
        <v>77</v>
      </c>
      <c r="B171" s="58">
        <f t="shared" si="0"/>
        <v>1728</v>
      </c>
      <c r="C171" s="59">
        <v>572</v>
      </c>
      <c r="D171" s="59">
        <v>525</v>
      </c>
      <c r="E171" s="60">
        <f>2300-Таблица14[[#This Row],[I полугодие 2018 г.]]</f>
        <v>1775</v>
      </c>
    </row>
    <row r="172" spans="1:7" s="61" customFormat="1" ht="13.5">
      <c r="A172" s="57" t="s">
        <v>78</v>
      </c>
      <c r="B172" s="58">
        <f t="shared" si="0"/>
        <v>2061</v>
      </c>
      <c r="C172" s="59">
        <v>239</v>
      </c>
      <c r="D172" s="59">
        <v>208</v>
      </c>
      <c r="E172" s="60">
        <f>2300-Таблица14[[#This Row],[I полугодие 2018 г.]]</f>
        <v>2092</v>
      </c>
    </row>
    <row r="173" spans="1:7" s="61" customFormat="1"/>
    <row r="174" spans="1:7" s="56" customFormat="1">
      <c r="A174" s="55" t="s">
        <v>1</v>
      </c>
      <c r="B174" s="55" t="s">
        <v>10</v>
      </c>
      <c r="C174" s="61" t="s">
        <v>80</v>
      </c>
      <c r="D174" s="61" t="s">
        <v>81</v>
      </c>
      <c r="E174" s="55" t="s">
        <v>9</v>
      </c>
    </row>
    <row r="175" spans="1:7" s="61" customFormat="1">
      <c r="A175" s="62" t="s">
        <v>63</v>
      </c>
      <c r="B175" s="63">
        <f>2000-Таблица15[[#This Row],[I полугодие 2017 г.]]</f>
        <v>385</v>
      </c>
      <c r="C175" s="61">
        <v>1615</v>
      </c>
      <c r="D175" s="61">
        <v>1745</v>
      </c>
      <c r="E175" s="74">
        <f>2000-Таблица15[[#This Row],[I полугодие 2018 г.]]</f>
        <v>255</v>
      </c>
      <c r="G175" s="65" t="s">
        <v>58</v>
      </c>
    </row>
    <row r="176" spans="1:7" s="61" customFormat="1">
      <c r="A176" s="62" t="s">
        <v>64</v>
      </c>
      <c r="B176" s="63">
        <f>2000-Таблица15[[#This Row],[I полугодие 2017 г.]]</f>
        <v>344</v>
      </c>
      <c r="C176" s="61">
        <v>1656</v>
      </c>
      <c r="D176" s="61">
        <v>1957</v>
      </c>
      <c r="E176" s="74">
        <f>2000-Таблица15[[#This Row],[I полугодие 2018 г.]]</f>
        <v>43</v>
      </c>
      <c r="G176" s="65">
        <f>SUM(Таблица15[I полугодие 2017 г.])</f>
        <v>9801</v>
      </c>
    </row>
    <row r="177" spans="1:7" s="61" customFormat="1">
      <c r="A177" s="62" t="s">
        <v>65</v>
      </c>
      <c r="B177" s="63">
        <f>2000-Таблица15[[#This Row],[I полугодие 2017 г.]]</f>
        <v>1276</v>
      </c>
      <c r="C177" s="61">
        <v>724</v>
      </c>
      <c r="D177" s="61">
        <v>830</v>
      </c>
      <c r="E177" s="74">
        <f>2000-Таблица15[[#This Row],[I полугодие 2018 г.]]</f>
        <v>1170</v>
      </c>
      <c r="G177" s="65">
        <f>C5-G176</f>
        <v>31</v>
      </c>
    </row>
    <row r="178" spans="1:7" s="61" customFormat="1">
      <c r="A178" s="62" t="s">
        <v>66</v>
      </c>
      <c r="B178" s="63">
        <f>2000-Таблица15[[#This Row],[I полугодие 2017 г.]]</f>
        <v>386</v>
      </c>
      <c r="C178" s="61">
        <v>1614</v>
      </c>
      <c r="D178" s="61">
        <v>1816</v>
      </c>
      <c r="E178" s="74">
        <f>2000-Таблица15[[#This Row],[I полугодие 2018 г.]]</f>
        <v>184</v>
      </c>
      <c r="G178" s="65"/>
    </row>
    <row r="179" spans="1:7" s="61" customFormat="1">
      <c r="A179" s="62" t="s">
        <v>62</v>
      </c>
      <c r="B179" s="63">
        <f>2000-Таблица15[[#This Row],[I полугодие 2017 г.]]</f>
        <v>724</v>
      </c>
      <c r="C179" s="61">
        <v>1276</v>
      </c>
      <c r="D179" s="61">
        <v>1167</v>
      </c>
      <c r="E179" s="74">
        <f>2000-Таблица15[[#This Row],[I полугодие 2018 г.]]</f>
        <v>833</v>
      </c>
      <c r="G179" s="65" t="s">
        <v>57</v>
      </c>
    </row>
    <row r="180" spans="1:7" s="61" customFormat="1">
      <c r="A180" s="62" t="s">
        <v>61</v>
      </c>
      <c r="B180" s="63">
        <f>2000-Таблица15[[#This Row],[I полугодие 2017 г.]]</f>
        <v>189</v>
      </c>
      <c r="C180" s="61">
        <v>1811</v>
      </c>
      <c r="D180" s="61">
        <v>1590</v>
      </c>
      <c r="E180" s="74">
        <f>2000-Таблица15[[#This Row],[I полугодие 2018 г.]]</f>
        <v>410</v>
      </c>
      <c r="G180" s="65">
        <f>SUM(Таблица15[I полугодие 2018 г.])</f>
        <v>10017</v>
      </c>
    </row>
    <row r="181" spans="1:7" s="61" customFormat="1">
      <c r="A181" s="62" t="s">
        <v>59</v>
      </c>
      <c r="B181" s="66">
        <f>2000-Таблица15[[#This Row],[I полугодие 2017 г.]]</f>
        <v>1372</v>
      </c>
      <c r="C181" s="72">
        <v>628</v>
      </c>
      <c r="D181" s="73">
        <v>582</v>
      </c>
      <c r="E181" s="74">
        <f>2000-Таблица15[[#This Row],[I полугодие 2018 г.]]</f>
        <v>1418</v>
      </c>
      <c r="G181" s="65"/>
    </row>
    <row r="182" spans="1:7" s="61" customFormat="1">
      <c r="A182" s="68" t="s">
        <v>60</v>
      </c>
      <c r="B182" s="66">
        <f>2000-Таблица15[[#This Row],[I полугодие 2017 г.]]</f>
        <v>1523</v>
      </c>
      <c r="C182" s="61">
        <v>477</v>
      </c>
      <c r="D182" s="61">
        <v>330</v>
      </c>
      <c r="E182" s="74">
        <f>2000-Таблица15[[#This Row],[I полугодие 2018 г.]]</f>
        <v>1670</v>
      </c>
      <c r="G182" s="65">
        <f>E5-G180</f>
        <v>28</v>
      </c>
    </row>
    <row r="183" spans="1:7" s="61" customFormat="1"/>
    <row r="184" spans="1:7" s="61" customFormat="1">
      <c r="A184" s="62" t="s">
        <v>1</v>
      </c>
      <c r="B184" s="63" t="s">
        <v>10</v>
      </c>
      <c r="C184" s="61" t="s">
        <v>80</v>
      </c>
      <c r="D184" s="61" t="s">
        <v>81</v>
      </c>
      <c r="E184" s="56" t="s">
        <v>9</v>
      </c>
    </row>
    <row r="185" spans="1:7" s="61" customFormat="1">
      <c r="A185" s="62" t="s">
        <v>15</v>
      </c>
      <c r="B185" s="63">
        <f>700-Таблица12[[#This Row],[I полугодие 2017 г.]]</f>
        <v>403</v>
      </c>
      <c r="C185" s="61">
        <v>297</v>
      </c>
      <c r="D185" s="61">
        <v>295</v>
      </c>
      <c r="E185" s="74">
        <f>700-Таблица12[[#This Row],[I полугодие 2018 г.]]</f>
        <v>405</v>
      </c>
    </row>
    <row r="186" spans="1:7" s="61" customFormat="1">
      <c r="A186" s="62" t="s">
        <v>16</v>
      </c>
      <c r="B186" s="63">
        <f>700-Таблица12[[#This Row],[I полугодие 2017 г.]]</f>
        <v>427</v>
      </c>
      <c r="C186" s="61">
        <v>273</v>
      </c>
      <c r="D186" s="61">
        <v>251</v>
      </c>
      <c r="E186" s="74">
        <f>700-Таблица12[[#This Row],[I полугодие 2018 г.]]</f>
        <v>449</v>
      </c>
    </row>
    <row r="187" spans="1:7" s="61" customFormat="1">
      <c r="A187" s="62" t="s">
        <v>17</v>
      </c>
      <c r="B187" s="63">
        <f>700-Таблица12[[#This Row],[I полугодие 2017 г.]]</f>
        <v>554</v>
      </c>
      <c r="C187" s="61">
        <v>146</v>
      </c>
      <c r="D187" s="61">
        <v>130</v>
      </c>
      <c r="E187" s="74">
        <f>700-Таблица12[[#This Row],[I полугодие 2018 г.]]</f>
        <v>570</v>
      </c>
    </row>
    <row r="188" spans="1:7" s="61" customFormat="1">
      <c r="A188" s="62" t="s">
        <v>18</v>
      </c>
      <c r="B188" s="63">
        <f>700-Таблица12[[#This Row],[I полугодие 2017 г.]]</f>
        <v>578</v>
      </c>
      <c r="C188" s="61">
        <v>122</v>
      </c>
      <c r="D188" s="61">
        <v>97</v>
      </c>
      <c r="E188" s="74">
        <f>700-Таблица12[[#This Row],[I полугодие 2018 г.]]</f>
        <v>603</v>
      </c>
    </row>
    <row r="189" spans="1:7" s="61" customFormat="1">
      <c r="A189" s="62" t="s">
        <v>19</v>
      </c>
      <c r="B189" s="63">
        <f>700-Таблица12[[#This Row],[I полугодие 2017 г.]]</f>
        <v>518</v>
      </c>
      <c r="C189" s="61">
        <v>182</v>
      </c>
      <c r="D189" s="61">
        <v>187</v>
      </c>
      <c r="E189" s="74">
        <f>700-Таблица12[[#This Row],[I полугодие 2018 г.]]</f>
        <v>513</v>
      </c>
    </row>
    <row r="190" spans="1:7" s="61" customFormat="1">
      <c r="A190" s="62" t="s">
        <v>20</v>
      </c>
      <c r="B190" s="63">
        <f>700-Таблица12[[#This Row],[I полугодие 2017 г.]]</f>
        <v>524</v>
      </c>
      <c r="C190" s="61">
        <v>176</v>
      </c>
      <c r="D190" s="61">
        <v>165</v>
      </c>
      <c r="E190" s="74">
        <f>700-Таблица12[[#This Row],[I полугодие 2018 г.]]</f>
        <v>535</v>
      </c>
    </row>
    <row r="191" spans="1:7" s="61" customFormat="1">
      <c r="A191" s="62" t="s">
        <v>21</v>
      </c>
      <c r="B191" s="63">
        <f>700-Таблица12[[#This Row],[I полугодие 2017 г.]]</f>
        <v>590</v>
      </c>
      <c r="C191" s="61">
        <v>110</v>
      </c>
      <c r="D191" s="61">
        <v>85</v>
      </c>
      <c r="E191" s="74">
        <f>700-Таблица12[[#This Row],[I полугодие 2018 г.]]</f>
        <v>615</v>
      </c>
    </row>
    <row r="192" spans="1:7" s="61" customFormat="1">
      <c r="A192" s="62" t="s">
        <v>22</v>
      </c>
      <c r="B192" s="63">
        <f>700-Таблица12[[#This Row],[I полугодие 2017 г.]]</f>
        <v>594</v>
      </c>
      <c r="C192" s="61">
        <v>106</v>
      </c>
      <c r="D192" s="61">
        <v>134</v>
      </c>
      <c r="E192" s="74">
        <f>700-Таблица12[[#This Row],[I полугодие 2018 г.]]</f>
        <v>566</v>
      </c>
    </row>
    <row r="193" spans="1:5" s="61" customFormat="1">
      <c r="A193" s="62" t="s">
        <v>23</v>
      </c>
      <c r="B193" s="63">
        <f>700-Таблица12[[#This Row],[I полугодие 2017 г.]]</f>
        <v>569</v>
      </c>
      <c r="C193" s="61">
        <v>131</v>
      </c>
      <c r="D193" s="61">
        <v>123</v>
      </c>
      <c r="E193" s="74">
        <f>700-Таблица12[[#This Row],[I полугодие 2018 г.]]</f>
        <v>577</v>
      </c>
    </row>
    <row r="194" spans="1:5" s="61" customFormat="1">
      <c r="A194" s="62" t="s">
        <v>24</v>
      </c>
      <c r="B194" s="63">
        <f>700-Таблица12[[#This Row],[I полугодие 2017 г.]]</f>
        <v>563</v>
      </c>
      <c r="C194" s="61">
        <v>137</v>
      </c>
      <c r="D194" s="61">
        <v>107</v>
      </c>
      <c r="E194" s="74">
        <f>700-Таблица12[[#This Row],[I полугодие 2018 г.]]</f>
        <v>593</v>
      </c>
    </row>
    <row r="195" spans="1:5" s="61" customFormat="1">
      <c r="A195" s="62" t="s">
        <v>25</v>
      </c>
      <c r="B195" s="63">
        <f>700-Таблица12[[#This Row],[I полугодие 2017 г.]]</f>
        <v>546</v>
      </c>
      <c r="C195" s="61">
        <v>154</v>
      </c>
      <c r="D195" s="61">
        <v>161</v>
      </c>
      <c r="E195" s="74">
        <f>700-Таблица12[[#This Row],[I полугодие 2018 г.]]</f>
        <v>539</v>
      </c>
    </row>
    <row r="196" spans="1:5" s="61" customFormat="1">
      <c r="A196" s="62" t="s">
        <v>26</v>
      </c>
      <c r="B196" s="63">
        <f>700-Таблица12[[#This Row],[I полугодие 2017 г.]]</f>
        <v>598</v>
      </c>
      <c r="C196" s="61">
        <v>102</v>
      </c>
      <c r="D196" s="61">
        <v>119</v>
      </c>
      <c r="E196" s="74">
        <f>700-Таблица12[[#This Row],[I полугодие 2018 г.]]</f>
        <v>581</v>
      </c>
    </row>
    <row r="197" spans="1:5" s="61" customFormat="1">
      <c r="A197" s="62" t="s">
        <v>27</v>
      </c>
      <c r="B197" s="63">
        <f>700-Таблица12[[#This Row],[I полугодие 2017 г.]]</f>
        <v>569</v>
      </c>
      <c r="C197" s="61">
        <v>131</v>
      </c>
      <c r="D197" s="61">
        <v>149</v>
      </c>
      <c r="E197" s="74">
        <f>700-Таблица12[[#This Row],[I полугодие 2018 г.]]</f>
        <v>551</v>
      </c>
    </row>
    <row r="198" spans="1:5" s="61" customFormat="1">
      <c r="A198" s="62" t="s">
        <v>28</v>
      </c>
      <c r="B198" s="63">
        <f>700-Таблица12[[#This Row],[I полугодие 2017 г.]]</f>
        <v>496</v>
      </c>
      <c r="C198" s="61">
        <v>204</v>
      </c>
      <c r="D198" s="61">
        <v>199</v>
      </c>
      <c r="E198" s="74">
        <f>700-Таблица12[[#This Row],[I полугодие 2018 г.]]</f>
        <v>501</v>
      </c>
    </row>
    <row r="199" spans="1:5" s="61" customFormat="1">
      <c r="A199" s="62" t="s">
        <v>29</v>
      </c>
      <c r="B199" s="63">
        <f>700-Таблица12[[#This Row],[I полугодие 2017 г.]]</f>
        <v>532</v>
      </c>
      <c r="C199" s="61">
        <v>168</v>
      </c>
      <c r="D199" s="61">
        <v>167</v>
      </c>
      <c r="E199" s="74">
        <f>700-Таблица12[[#This Row],[I полугодие 2018 г.]]</f>
        <v>533</v>
      </c>
    </row>
    <row r="200" spans="1:5" s="61" customFormat="1">
      <c r="A200" s="62" t="s">
        <v>30</v>
      </c>
      <c r="B200" s="63">
        <f>700-Таблица12[[#This Row],[I полугодие 2017 г.]]</f>
        <v>608</v>
      </c>
      <c r="C200" s="61">
        <v>92</v>
      </c>
      <c r="D200" s="61">
        <v>87</v>
      </c>
      <c r="E200" s="74">
        <f>700-Таблица12[[#This Row],[I полугодие 2018 г.]]</f>
        <v>613</v>
      </c>
    </row>
    <row r="201" spans="1:5" s="61" customFormat="1">
      <c r="A201" s="62" t="s">
        <v>31</v>
      </c>
      <c r="B201" s="63">
        <f>700-Таблица12[[#This Row],[I полугодие 2017 г.]]</f>
        <v>542</v>
      </c>
      <c r="C201" s="61">
        <v>158</v>
      </c>
      <c r="D201" s="61">
        <v>159</v>
      </c>
      <c r="E201" s="74">
        <f>700-Таблица12[[#This Row],[I полугодие 2018 г.]]</f>
        <v>541</v>
      </c>
    </row>
    <row r="202" spans="1:5" s="61" customFormat="1">
      <c r="A202" s="62" t="s">
        <v>32</v>
      </c>
      <c r="B202" s="63">
        <f>700-Таблица12[[#This Row],[I полугодие 2017 г.]]</f>
        <v>573</v>
      </c>
      <c r="C202" s="61">
        <v>127</v>
      </c>
      <c r="D202" s="61">
        <v>98</v>
      </c>
      <c r="E202" s="74">
        <f>700-Таблица12[[#This Row],[I полугодие 2018 г.]]</f>
        <v>602</v>
      </c>
    </row>
    <row r="203" spans="1:5" s="61" customFormat="1">
      <c r="A203" s="62" t="s">
        <v>33</v>
      </c>
      <c r="B203" s="63">
        <f>700-Таблица12[[#This Row],[I полугодие 2017 г.]]</f>
        <v>227</v>
      </c>
      <c r="C203" s="61">
        <v>473</v>
      </c>
      <c r="D203" s="61">
        <v>520</v>
      </c>
      <c r="E203" s="74">
        <f>700-Таблица12[[#This Row],[I полугодие 2018 г.]]</f>
        <v>180</v>
      </c>
    </row>
    <row r="204" spans="1:5" s="61" customFormat="1">
      <c r="A204" s="62" t="s">
        <v>34</v>
      </c>
      <c r="B204" s="63">
        <f>700-Таблица12[[#This Row],[I полугодие 2017 г.]]</f>
        <v>575</v>
      </c>
      <c r="C204" s="61">
        <v>125</v>
      </c>
      <c r="D204" s="61">
        <v>140</v>
      </c>
      <c r="E204" s="74">
        <f>700-Таблица12[[#This Row],[I полугодие 2018 г.]]</f>
        <v>560</v>
      </c>
    </row>
    <row r="205" spans="1:5" s="61" customFormat="1">
      <c r="A205" s="62" t="s">
        <v>35</v>
      </c>
      <c r="B205" s="63">
        <f>700-Таблица12[[#This Row],[I полугодие 2017 г.]]</f>
        <v>567</v>
      </c>
      <c r="C205" s="61">
        <v>133</v>
      </c>
      <c r="D205" s="61">
        <v>108</v>
      </c>
      <c r="E205" s="74">
        <f>700-Таблица12[[#This Row],[I полугодие 2018 г.]]</f>
        <v>592</v>
      </c>
    </row>
    <row r="206" spans="1:5" s="61" customFormat="1">
      <c r="A206" s="62" t="s">
        <v>36</v>
      </c>
      <c r="B206" s="63">
        <f>700-Таблица12[[#This Row],[I полугодие 2017 г.]]</f>
        <v>577</v>
      </c>
      <c r="C206" s="61">
        <v>123</v>
      </c>
      <c r="D206" s="61">
        <v>111</v>
      </c>
      <c r="E206" s="74">
        <f>700-Таблица12[[#This Row],[I полугодие 2018 г.]]</f>
        <v>589</v>
      </c>
    </row>
    <row r="207" spans="1:5" s="61" customFormat="1">
      <c r="A207" s="62" t="s">
        <v>37</v>
      </c>
      <c r="B207" s="63">
        <f>700-Таблица12[[#This Row],[I полугодие 2017 г.]]</f>
        <v>445</v>
      </c>
      <c r="C207" s="61">
        <v>255</v>
      </c>
      <c r="D207" s="61">
        <v>206</v>
      </c>
      <c r="E207" s="74">
        <f>700-Таблица12[[#This Row],[I полугодие 2018 г.]]</f>
        <v>494</v>
      </c>
    </row>
    <row r="208" spans="1:5" s="61" customFormat="1">
      <c r="A208" s="62" t="s">
        <v>38</v>
      </c>
      <c r="B208" s="63">
        <f>700-Таблица12[[#This Row],[I полугодие 2017 г.]]</f>
        <v>575</v>
      </c>
      <c r="C208" s="61">
        <v>125</v>
      </c>
      <c r="D208" s="61">
        <v>98</v>
      </c>
      <c r="E208" s="74">
        <f>700-Таблица12[[#This Row],[I полугодие 2018 г.]]</f>
        <v>602</v>
      </c>
    </row>
    <row r="209" spans="1:5" s="61" customFormat="1">
      <c r="A209" s="62" t="s">
        <v>39</v>
      </c>
      <c r="B209" s="63">
        <f>700-Таблица12[[#This Row],[I полугодие 2017 г.]]</f>
        <v>544</v>
      </c>
      <c r="C209" s="61">
        <v>156</v>
      </c>
      <c r="D209" s="61">
        <v>151</v>
      </c>
      <c r="E209" s="74">
        <f>700-Таблица12[[#This Row],[I полугодие 2018 г.]]</f>
        <v>549</v>
      </c>
    </row>
    <row r="210" spans="1:5" s="61" customFormat="1">
      <c r="A210" s="62" t="s">
        <v>40</v>
      </c>
      <c r="B210" s="63">
        <f>700-Таблица12[[#This Row],[I полугодие 2017 г.]]</f>
        <v>501</v>
      </c>
      <c r="C210" s="61">
        <v>199</v>
      </c>
      <c r="D210" s="61">
        <v>171</v>
      </c>
      <c r="E210" s="74">
        <f>700-Таблица12[[#This Row],[I полугодие 2018 г.]]</f>
        <v>529</v>
      </c>
    </row>
    <row r="211" spans="1:5" s="61" customFormat="1">
      <c r="A211" s="62" t="s">
        <v>41</v>
      </c>
      <c r="B211" s="63">
        <f>700-Таблица12[[#This Row],[I полугодие 2017 г.]]</f>
        <v>507</v>
      </c>
      <c r="C211" s="61">
        <v>193</v>
      </c>
      <c r="D211" s="61">
        <v>194</v>
      </c>
      <c r="E211" s="74">
        <f>700-Таблица12[[#This Row],[I полугодие 2018 г.]]</f>
        <v>506</v>
      </c>
    </row>
    <row r="212" spans="1:5" s="61" customFormat="1">
      <c r="A212" s="62" t="s">
        <v>42</v>
      </c>
      <c r="B212" s="63">
        <f>700-Таблица12[[#This Row],[I полугодие 2017 г.]]</f>
        <v>589</v>
      </c>
      <c r="C212" s="61">
        <v>111</v>
      </c>
      <c r="D212" s="61">
        <v>105</v>
      </c>
      <c r="E212" s="74">
        <f>700-Таблица12[[#This Row],[I полугодие 2018 г.]]</f>
        <v>595</v>
      </c>
    </row>
    <row r="213" spans="1:5" s="61" customFormat="1">
      <c r="A213" s="62" t="s">
        <v>43</v>
      </c>
      <c r="B213" s="63">
        <f>700-Таблица12[[#This Row],[I полугодие 2017 г.]]</f>
        <v>593</v>
      </c>
      <c r="C213" s="61">
        <v>107</v>
      </c>
      <c r="D213" s="61">
        <v>101</v>
      </c>
      <c r="E213" s="74">
        <f>700-Таблица12[[#This Row],[I полугодие 2018 г.]]</f>
        <v>599</v>
      </c>
    </row>
    <row r="214" spans="1:5" s="61" customFormat="1">
      <c r="A214" s="62" t="s">
        <v>44</v>
      </c>
      <c r="B214" s="63">
        <f>700-Таблица12[[#This Row],[I полугодие 2017 г.]]</f>
        <v>530</v>
      </c>
      <c r="C214" s="61">
        <v>170</v>
      </c>
      <c r="D214" s="61">
        <v>117</v>
      </c>
      <c r="E214" s="74">
        <f>700-Таблица12[[#This Row],[I полугодие 2018 г.]]</f>
        <v>583</v>
      </c>
    </row>
    <row r="215" spans="1:5" s="61" customFormat="1">
      <c r="A215" s="62" t="s">
        <v>45</v>
      </c>
      <c r="B215" s="63">
        <f>700-Таблица12[[#This Row],[I полугодие 2017 г.]]</f>
        <v>532</v>
      </c>
      <c r="C215" s="61">
        <v>168</v>
      </c>
      <c r="D215" s="61">
        <v>121</v>
      </c>
      <c r="E215" s="74">
        <f>700-Таблица12[[#This Row],[I полугодие 2018 г.]]</f>
        <v>579</v>
      </c>
    </row>
    <row r="216" spans="1:5" s="61" customFormat="1">
      <c r="A216" s="62" t="s">
        <v>46</v>
      </c>
      <c r="B216" s="63">
        <f>700-Таблица12[[#This Row],[I полугодие 2017 г.]]</f>
        <v>555</v>
      </c>
      <c r="C216" s="61">
        <v>145</v>
      </c>
      <c r="D216" s="61">
        <v>157</v>
      </c>
      <c r="E216" s="74">
        <f>700-Таблица12[[#This Row],[I полугодие 2018 г.]]</f>
        <v>543</v>
      </c>
    </row>
    <row r="217" spans="1:5" s="61" customFormat="1">
      <c r="A217" s="62" t="s">
        <v>47</v>
      </c>
      <c r="B217" s="63">
        <f>700-Таблица12[[#This Row],[I полугодие 2017 г.]]</f>
        <v>578</v>
      </c>
      <c r="C217" s="61">
        <v>122</v>
      </c>
      <c r="D217" s="61">
        <v>139</v>
      </c>
      <c r="E217" s="74">
        <f>700-Таблица12[[#This Row],[I полугодие 2018 г.]]</f>
        <v>561</v>
      </c>
    </row>
    <row r="218" spans="1:5" s="61" customFormat="1">
      <c r="A218" s="62" t="s">
        <v>48</v>
      </c>
      <c r="B218" s="63">
        <f>700-Таблица12[[#This Row],[I полугодие 2017 г.]]</f>
        <v>593</v>
      </c>
      <c r="C218" s="61">
        <v>107</v>
      </c>
      <c r="D218" s="61">
        <v>86</v>
      </c>
      <c r="E218" s="74">
        <f>700-Таблица12[[#This Row],[I полугодие 2018 г.]]</f>
        <v>614</v>
      </c>
    </row>
    <row r="219" spans="1:5" s="61" customFormat="1">
      <c r="A219" s="62" t="s">
        <v>49</v>
      </c>
      <c r="B219" s="63">
        <f>700-Таблица12[[#This Row],[I полугодие 2017 г.]]</f>
        <v>419</v>
      </c>
      <c r="C219" s="61">
        <v>281</v>
      </c>
      <c r="D219" s="61">
        <v>256</v>
      </c>
      <c r="E219" s="74">
        <f>700-Таблица12[[#This Row],[I полугодие 2018 г.]]</f>
        <v>444</v>
      </c>
    </row>
    <row r="220" spans="1:5" s="61" customFormat="1">
      <c r="A220" s="62" t="s">
        <v>50</v>
      </c>
      <c r="B220" s="63">
        <f>700-Таблица12[[#This Row],[I полугодие 2017 г.]]</f>
        <v>593</v>
      </c>
      <c r="C220" s="61">
        <v>107</v>
      </c>
      <c r="D220" s="61">
        <v>95</v>
      </c>
      <c r="E220" s="74">
        <f>700-Таблица12[[#This Row],[I полугодие 2018 г.]]</f>
        <v>605</v>
      </c>
    </row>
    <row r="221" spans="1:5" s="61" customFormat="1">
      <c r="A221" s="62" t="s">
        <v>51</v>
      </c>
      <c r="B221" s="63">
        <f>700-Таблица12[[#This Row],[I полугодие 2017 г.]]</f>
        <v>18</v>
      </c>
      <c r="C221" s="61">
        <v>682</v>
      </c>
      <c r="D221" s="61">
        <v>668</v>
      </c>
      <c r="E221" s="74">
        <f>700-Таблица12[[#This Row],[I полугодие 2018 г.]]</f>
        <v>32</v>
      </c>
    </row>
    <row r="222" spans="1:5" s="61" customFormat="1">
      <c r="A222" s="62" t="s">
        <v>52</v>
      </c>
      <c r="B222" s="63">
        <f>700-Таблица12[[#This Row],[I полугодие 2017 г.]]</f>
        <v>612</v>
      </c>
      <c r="C222" s="61">
        <v>88</v>
      </c>
      <c r="D222" s="61">
        <v>87</v>
      </c>
      <c r="E222" s="74">
        <f>700-Таблица12[[#This Row],[I полугодие 2018 г.]]</f>
        <v>613</v>
      </c>
    </row>
    <row r="223" spans="1:5" s="61" customFormat="1">
      <c r="A223" s="62" t="s">
        <v>53</v>
      </c>
      <c r="B223" s="63">
        <f>700-Таблица12[[#This Row],[I полугодие 2017 г.]]</f>
        <v>496</v>
      </c>
      <c r="C223" s="61">
        <v>204</v>
      </c>
      <c r="D223" s="61">
        <v>181</v>
      </c>
      <c r="E223" s="74">
        <f>700-Таблица12[[#This Row],[I полугодие 2018 г.]]</f>
        <v>519</v>
      </c>
    </row>
    <row r="224" spans="1:5" s="61" customFormat="1">
      <c r="A224" s="62" t="s">
        <v>54</v>
      </c>
      <c r="B224" s="63">
        <f>700-Таблица12[[#This Row],[I полугодие 2017 г.]]</f>
        <v>535</v>
      </c>
      <c r="C224" s="61">
        <v>165</v>
      </c>
      <c r="D224" s="61">
        <v>170</v>
      </c>
      <c r="E224" s="74">
        <f>700-Таблица12[[#This Row],[I полугодие 2018 г.]]</f>
        <v>530</v>
      </c>
    </row>
    <row r="225" spans="1:5" s="61" customFormat="1">
      <c r="A225" s="62" t="s">
        <v>55</v>
      </c>
      <c r="B225" s="63">
        <f>700-Таблица12[[#This Row],[I полугодие 2017 г.]]</f>
        <v>329</v>
      </c>
      <c r="C225" s="61">
        <v>371</v>
      </c>
      <c r="D225" s="61">
        <v>332</v>
      </c>
      <c r="E225" s="74">
        <f>700-Таблица12[[#This Row],[I полугодие 2018 г.]]</f>
        <v>368</v>
      </c>
    </row>
    <row r="226" spans="1:5" s="61" customFormat="1">
      <c r="A226" s="62" t="s">
        <v>56</v>
      </c>
      <c r="B226" s="63">
        <f>700-Таблица12[[#This Row],[I полугодие 2017 г.]]</f>
        <v>577</v>
      </c>
      <c r="C226" s="61">
        <v>123</v>
      </c>
      <c r="D226" s="61">
        <v>129</v>
      </c>
      <c r="E226" s="74">
        <f>700-Таблица12[[#This Row],[I полугодие 2018 г.]]</f>
        <v>571</v>
      </c>
    </row>
    <row r="227" spans="1:5" s="64" customFormat="1"/>
    <row r="228" spans="1:5" s="64" customFormat="1"/>
    <row r="229" spans="1:5" s="64" customFormat="1"/>
    <row r="230" spans="1:5" s="64" customFormat="1">
      <c r="C230" s="64">
        <f>SUM(Таблица12[I полугодие 2017 г.])</f>
        <v>7549</v>
      </c>
      <c r="D230" s="64">
        <f>SUM(Таблица12[I полугодие 2018 г.])</f>
        <v>7156</v>
      </c>
    </row>
    <row r="231" spans="1:5" s="64" customFormat="1">
      <c r="C231" s="67" t="b">
        <f>C230=C6</f>
        <v>1</v>
      </c>
      <c r="D231" s="67" t="b">
        <f>D230=E6</f>
        <v>1</v>
      </c>
    </row>
    <row r="232" spans="1:5" s="64" customFormat="1"/>
    <row r="233" spans="1:5" s="64" customFormat="1"/>
    <row r="234" spans="1:5" s="64" customFormat="1"/>
    <row r="235" spans="1:5" s="64" customFormat="1"/>
    <row r="236" spans="1:5" s="64" customFormat="1"/>
    <row r="237" spans="1:5" s="64" customFormat="1"/>
    <row r="238" spans="1:5" s="64" customFormat="1"/>
    <row r="239" spans="1:5" s="64" customFormat="1"/>
    <row r="240" spans="1:5" s="64" customFormat="1"/>
    <row r="241" s="64" customFormat="1"/>
    <row r="242" s="64" customFormat="1"/>
    <row r="243" s="64" customFormat="1"/>
    <row r="244" s="64" customFormat="1"/>
    <row r="245" s="64" customFormat="1"/>
    <row r="246" s="64" customFormat="1"/>
    <row r="247" s="64" customFormat="1"/>
    <row r="248" s="64" customFormat="1"/>
    <row r="249" s="64" customFormat="1"/>
    <row r="250" s="64" customFormat="1"/>
    <row r="251" s="64" customFormat="1"/>
    <row r="252" s="64" customFormat="1"/>
    <row r="253" s="64" customFormat="1"/>
    <row r="254" s="64" customFormat="1"/>
    <row r="255" s="64" customFormat="1"/>
    <row r="256" s="64" customFormat="1"/>
    <row r="257" s="64" customFormat="1"/>
    <row r="258" s="64" customFormat="1"/>
    <row r="259" s="64" customFormat="1"/>
    <row r="260" s="64" customFormat="1"/>
    <row r="261" s="64" customFormat="1"/>
    <row r="262" s="64" customFormat="1"/>
    <row r="263" s="64" customFormat="1"/>
    <row r="264" s="64" customFormat="1"/>
    <row r="265" s="64" customFormat="1"/>
    <row r="266" s="64" customFormat="1"/>
    <row r="267" s="64" customFormat="1"/>
    <row r="268" s="64" customFormat="1"/>
    <row r="269" s="64" customFormat="1"/>
    <row r="270" s="64" customFormat="1"/>
    <row r="271" s="64" customFormat="1"/>
    <row r="272" s="64" customFormat="1"/>
    <row r="273" s="64" customFormat="1"/>
    <row r="274" s="64" customFormat="1"/>
    <row r="275" s="64" customFormat="1"/>
    <row r="276" s="64" customFormat="1"/>
    <row r="277" s="64" customFormat="1"/>
    <row r="278" s="64" customFormat="1"/>
    <row r="279" s="64" customFormat="1"/>
    <row r="280" s="64" customFormat="1"/>
    <row r="281" s="64" customFormat="1"/>
    <row r="282" s="64" customFormat="1"/>
    <row r="283" s="64" customFormat="1"/>
    <row r="284" s="64" customFormat="1"/>
    <row r="285" s="64" customFormat="1"/>
    <row r="286" s="64" customFormat="1"/>
    <row r="287" s="64" customFormat="1"/>
    <row r="288" s="64" customFormat="1"/>
    <row r="289" s="64" customFormat="1"/>
    <row r="290" s="64" customFormat="1"/>
    <row r="291" s="64" customFormat="1"/>
    <row r="292" s="64" customFormat="1"/>
    <row r="293" s="64" customFormat="1"/>
    <row r="294" s="64" customFormat="1"/>
    <row r="295" s="64" customFormat="1"/>
    <row r="296" s="64" customFormat="1"/>
    <row r="297" s="64" customFormat="1"/>
    <row r="298" s="64" customFormat="1"/>
    <row r="299" s="64" customFormat="1"/>
    <row r="300" s="64" customFormat="1"/>
    <row r="301" s="64" customFormat="1"/>
    <row r="302" s="64" customFormat="1"/>
    <row r="303" s="64" customFormat="1"/>
    <row r="304" s="64" customFormat="1"/>
    <row r="305" s="64" customFormat="1"/>
    <row r="306" s="64" customFormat="1"/>
    <row r="307" s="64" customFormat="1"/>
    <row r="308" s="64" customFormat="1"/>
    <row r="309" s="64" customFormat="1"/>
    <row r="310" s="64" customFormat="1"/>
    <row r="311" s="64" customFormat="1"/>
    <row r="312" s="64" customFormat="1"/>
    <row r="313" s="64" customFormat="1"/>
    <row r="314" s="64" customFormat="1"/>
    <row r="315" s="64" customFormat="1"/>
    <row r="316" s="64" customFormat="1"/>
    <row r="317" s="64" customFormat="1"/>
    <row r="318" s="64" customFormat="1"/>
    <row r="319" s="64" customFormat="1"/>
    <row r="320" s="64" customFormat="1"/>
    <row r="321" s="64" customFormat="1"/>
    <row r="322" s="64" customFormat="1"/>
    <row r="323" s="64" customFormat="1"/>
    <row r="324" s="64" customFormat="1"/>
    <row r="325" s="64" customFormat="1"/>
    <row r="326" s="64" customFormat="1"/>
    <row r="327" s="64" customFormat="1"/>
    <row r="328" s="64" customFormat="1"/>
    <row r="329" s="64" customFormat="1"/>
    <row r="330" s="64" customFormat="1"/>
    <row r="331" s="64" customFormat="1"/>
    <row r="332" s="64" customFormat="1"/>
    <row r="333" s="64" customFormat="1"/>
    <row r="334" s="64" customFormat="1"/>
    <row r="335" s="64" customFormat="1"/>
    <row r="336" s="64" customFormat="1"/>
    <row r="337" s="64" customFormat="1"/>
    <row r="338" s="64" customFormat="1"/>
    <row r="339" s="64" customFormat="1"/>
    <row r="340" s="64" customFormat="1"/>
    <row r="341" s="64" customFormat="1"/>
    <row r="342" s="64" customFormat="1"/>
    <row r="343" s="64" customFormat="1"/>
    <row r="344" s="64" customFormat="1"/>
    <row r="345" s="64" customFormat="1"/>
    <row r="346" s="64" customFormat="1"/>
    <row r="347" s="64" customFormat="1"/>
    <row r="348" s="64" customFormat="1"/>
    <row r="349" s="64" customFormat="1"/>
    <row r="350" s="64" customFormat="1"/>
    <row r="351" s="64" customFormat="1"/>
    <row r="352" s="64" customFormat="1"/>
    <row r="353" s="64" customFormat="1"/>
    <row r="354" s="64" customFormat="1"/>
  </sheetData>
  <sheetProtection selectLockedCells="1" selectUnlockedCells="1"/>
  <dataConsolidate/>
  <mergeCells count="13">
    <mergeCell ref="A1:G1"/>
    <mergeCell ref="A6:B6"/>
    <mergeCell ref="C6:D6"/>
    <mergeCell ref="E6:F6"/>
    <mergeCell ref="E3:F3"/>
    <mergeCell ref="E4:F4"/>
    <mergeCell ref="C3:D3"/>
    <mergeCell ref="C4:D4"/>
    <mergeCell ref="C5:D5"/>
    <mergeCell ref="A4:B4"/>
    <mergeCell ref="A3:B3"/>
    <mergeCell ref="A5:B5"/>
    <mergeCell ref="E5:F5"/>
  </mergeCells>
  <printOptions horizontalCentered="1"/>
  <pageMargins left="0.78740157480314965" right="0.39370078740157483" top="0.39370078740157483" bottom="0.39370078740157483" header="0.31496062992125984" footer="0.31496062992125984"/>
  <pageSetup paperSize="9" orientation="portrait" r:id="rId1"/>
  <drawing r:id="rId2"/>
  <tableParts count="3"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Общие данные по РБ</vt:lpstr>
      <vt:lpstr>Данные по городам и районам РБ</vt:lpstr>
      <vt:lpstr>'Данные по городам и районам РБ'!Область_печати</vt:lpstr>
      <vt:lpstr>'Общие данные по РБ'!Область_печати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Ильдус</cp:lastModifiedBy>
  <cp:lastPrinted>2018-04-11T07:52:03Z</cp:lastPrinted>
  <dcterms:created xsi:type="dcterms:W3CDTF">1996-10-08T23:32:33Z</dcterms:created>
  <dcterms:modified xsi:type="dcterms:W3CDTF">2018-07-20T13:30:25Z</dcterms:modified>
</cp:coreProperties>
</file>