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14505" yWindow="-15" windowWidth="14310" windowHeight="13455"/>
  </bookViews>
  <sheets>
    <sheet name="УОН" sheetId="1" r:id="rId1"/>
    <sheet name="НЛ" sheetId="3" r:id="rId2"/>
    <sheet name="СУ" sheetId="5" r:id="rId3"/>
  </sheets>
  <externalReferences>
    <externalReference r:id="rId4"/>
  </externalReferences>
  <definedNames>
    <definedName name="_xlnm.Print_Area" localSheetId="2">СУ!$A$1:$E$40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5" l="1"/>
  <c r="D38" i="5"/>
  <c r="D39" i="5"/>
  <c r="D40" i="5"/>
  <c r="C38" i="5"/>
  <c r="C39" i="5"/>
  <c r="C40" i="5"/>
  <c r="C37" i="5"/>
  <c r="D35" i="5"/>
  <c r="D36" i="5"/>
  <c r="C36" i="5"/>
  <c r="C35" i="5"/>
  <c r="D31" i="5"/>
  <c r="D32" i="5"/>
  <c r="D33" i="5"/>
  <c r="D34" i="5"/>
  <c r="C34" i="5"/>
  <c r="C33" i="5"/>
  <c r="C32" i="5"/>
  <c r="D30" i="5"/>
  <c r="C31" i="5"/>
  <c r="D27" i="5"/>
  <c r="D28" i="5"/>
  <c r="D29" i="5"/>
  <c r="C28" i="5"/>
  <c r="C29" i="5"/>
  <c r="C30" i="5"/>
  <c r="C27" i="5"/>
  <c r="D23" i="5"/>
  <c r="D24" i="5"/>
  <c r="D25" i="5"/>
  <c r="D26" i="5"/>
  <c r="C24" i="5"/>
  <c r="C25" i="5"/>
  <c r="C26" i="5"/>
  <c r="C23" i="5"/>
  <c r="D22" i="5" l="1"/>
  <c r="C22" i="5"/>
  <c r="D21" i="5"/>
  <c r="C21" i="5"/>
  <c r="D20" i="5"/>
  <c r="C20" i="5"/>
  <c r="D19" i="5"/>
  <c r="C19" i="5"/>
  <c r="D18" i="5"/>
  <c r="C18" i="5"/>
  <c r="D17" i="5"/>
  <c r="C17" i="5"/>
  <c r="D16" i="5"/>
  <c r="C16" i="5"/>
  <c r="D15" i="5"/>
  <c r="C15" i="5"/>
  <c r="D14" i="5"/>
  <c r="C14" i="5"/>
  <c r="D13" i="5"/>
  <c r="C13" i="5"/>
  <c r="D12" i="5"/>
  <c r="C12" i="5"/>
  <c r="D11" i="5"/>
  <c r="C11" i="5"/>
  <c r="D10" i="5"/>
  <c r="C10" i="5"/>
  <c r="D9" i="5"/>
  <c r="C9" i="5"/>
  <c r="D8" i="5"/>
  <c r="C8" i="5"/>
  <c r="D7" i="5"/>
  <c r="C7" i="5"/>
  <c r="D6" i="5"/>
  <c r="C6" i="5"/>
  <c r="D5" i="5"/>
  <c r="C5" i="5"/>
  <c r="D4" i="5"/>
  <c r="C4" i="5"/>
  <c r="D3" i="5"/>
  <c r="C3" i="5"/>
  <c r="C12" i="3"/>
  <c r="B12" i="3"/>
  <c r="C11" i="3"/>
  <c r="B11" i="3"/>
  <c r="C10" i="3"/>
  <c r="B10" i="3"/>
  <c r="C9" i="3"/>
  <c r="B9" i="3"/>
  <c r="C8" i="3"/>
  <c r="B8" i="3"/>
  <c r="C7" i="3"/>
  <c r="B7" i="3"/>
  <c r="C6" i="3"/>
  <c r="B6" i="3"/>
  <c r="C5" i="3"/>
  <c r="B5" i="3"/>
  <c r="C4" i="3"/>
  <c r="B4" i="3"/>
  <c r="C132" i="1"/>
  <c r="B132" i="1"/>
  <c r="C131" i="1"/>
  <c r="B131" i="1"/>
  <c r="C130" i="1"/>
  <c r="B130" i="1"/>
  <c r="C129" i="1"/>
  <c r="B129" i="1"/>
  <c r="C128" i="1"/>
  <c r="B128" i="1"/>
  <c r="C127" i="1"/>
  <c r="B127" i="1"/>
  <c r="C126" i="1"/>
  <c r="B126" i="1"/>
  <c r="C125" i="1"/>
  <c r="B125" i="1"/>
  <c r="C124" i="1"/>
  <c r="B124" i="1"/>
  <c r="C120" i="1"/>
  <c r="B120" i="1"/>
  <c r="C119" i="1"/>
  <c r="B119" i="1"/>
  <c r="C118" i="1"/>
  <c r="B118" i="1"/>
  <c r="C117" i="1"/>
  <c r="B117" i="1"/>
  <c r="C116" i="1"/>
  <c r="B116" i="1"/>
  <c r="C115" i="1"/>
  <c r="B115" i="1"/>
  <c r="C114" i="1"/>
  <c r="B114" i="1"/>
  <c r="C113" i="1"/>
  <c r="B113" i="1"/>
  <c r="C112" i="1"/>
  <c r="B112" i="1"/>
  <c r="C108" i="1"/>
  <c r="B108" i="1"/>
  <c r="C107" i="1"/>
  <c r="B107" i="1"/>
  <c r="C106" i="1"/>
  <c r="B106" i="1"/>
  <c r="C105" i="1"/>
  <c r="B105" i="1"/>
  <c r="C104" i="1"/>
  <c r="B104" i="1"/>
  <c r="C103" i="1"/>
  <c r="B103" i="1"/>
  <c r="C102" i="1"/>
  <c r="B102" i="1"/>
  <c r="C101" i="1"/>
  <c r="B101" i="1"/>
  <c r="C100" i="1"/>
  <c r="B100" i="1"/>
  <c r="C96" i="1"/>
  <c r="B96" i="1"/>
  <c r="C95" i="1"/>
  <c r="B95" i="1"/>
  <c r="C94" i="1"/>
  <c r="B94" i="1"/>
  <c r="C93" i="1"/>
  <c r="B93" i="1"/>
  <c r="C92" i="1"/>
  <c r="B92" i="1"/>
  <c r="C91" i="1"/>
  <c r="B91" i="1"/>
  <c r="C90" i="1"/>
  <c r="B90" i="1"/>
  <c r="C89" i="1"/>
  <c r="B89" i="1"/>
  <c r="C88" i="1"/>
  <c r="B88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C4" i="1"/>
  <c r="B4" i="1"/>
  <c r="D2" i="5"/>
  <c r="C2" i="5"/>
  <c r="C3" i="3"/>
  <c r="B3" i="3"/>
  <c r="C123" i="1"/>
  <c r="B123" i="1"/>
  <c r="C111" i="1"/>
  <c r="B111" i="1"/>
  <c r="C99" i="1"/>
  <c r="B99" i="1"/>
  <c r="C87" i="1"/>
  <c r="B87" i="1"/>
  <c r="C75" i="1"/>
  <c r="B75" i="1"/>
  <c r="C63" i="1"/>
  <c r="B63" i="1"/>
  <c r="C51" i="1"/>
  <c r="B51" i="1"/>
  <c r="C39" i="1"/>
  <c r="B39" i="1"/>
  <c r="C27" i="1"/>
  <c r="B27" i="1"/>
  <c r="C15" i="1"/>
  <c r="B15" i="1"/>
  <c r="C3" i="1"/>
  <c r="B3" i="1"/>
  <c r="D11" i="3" l="1"/>
  <c r="D9" i="3"/>
  <c r="D7" i="3"/>
  <c r="D5" i="3"/>
  <c r="D114" i="1"/>
  <c r="D112" i="1"/>
  <c r="D108" i="1"/>
  <c r="D106" i="1"/>
  <c r="D104" i="1"/>
  <c r="D102" i="1"/>
  <c r="D100" i="1"/>
  <c r="D84" i="1"/>
  <c r="D82" i="1"/>
  <c r="D80" i="1"/>
  <c r="D78" i="1"/>
  <c r="D76" i="1"/>
  <c r="D72" i="1"/>
  <c r="D70" i="1"/>
  <c r="D68" i="1"/>
  <c r="D66" i="1"/>
  <c r="D64" i="1"/>
  <c r="D60" i="1"/>
  <c r="D58" i="1"/>
  <c r="D56" i="1"/>
  <c r="D54" i="1"/>
  <c r="D52" i="1"/>
  <c r="D36" i="1"/>
  <c r="D34" i="1"/>
  <c r="D32" i="1"/>
  <c r="D30" i="1"/>
  <c r="D28" i="1"/>
  <c r="D22" i="1"/>
  <c r="D18" i="1"/>
  <c r="D16" i="1"/>
  <c r="D10" i="1"/>
  <c r="D6" i="1"/>
  <c r="D4" i="1"/>
  <c r="E3" i="5" l="1"/>
  <c r="E4" i="5"/>
  <c r="E5" i="5"/>
  <c r="E6" i="5"/>
  <c r="E8" i="5"/>
  <c r="E9" i="5"/>
  <c r="E10" i="5"/>
  <c r="E32" i="5"/>
  <c r="E33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31" i="5"/>
  <c r="E34" i="5"/>
  <c r="E36" i="5"/>
  <c r="E37" i="5"/>
  <c r="E39" i="5"/>
  <c r="E7" i="5"/>
  <c r="E11" i="5"/>
  <c r="E12" i="5"/>
  <c r="E27" i="5"/>
  <c r="E29" i="5"/>
  <c r="E35" i="5"/>
  <c r="E38" i="5"/>
  <c r="E40" i="5"/>
  <c r="E28" i="5"/>
  <c r="E30" i="5"/>
  <c r="D4" i="3"/>
  <c r="D6" i="3"/>
  <c r="D10" i="3"/>
  <c r="D116" i="1"/>
  <c r="D118" i="1"/>
  <c r="D120" i="1"/>
  <c r="D124" i="1"/>
  <c r="D126" i="1"/>
  <c r="D128" i="1"/>
  <c r="D130" i="1"/>
  <c r="D132" i="1"/>
  <c r="D5" i="1"/>
  <c r="D7" i="1"/>
  <c r="D9" i="1"/>
  <c r="D11" i="1"/>
  <c r="D29" i="1"/>
  <c r="D33" i="1"/>
  <c r="D41" i="1"/>
  <c r="D45" i="1"/>
  <c r="D53" i="1"/>
  <c r="D55" i="1"/>
  <c r="D57" i="1"/>
  <c r="D59" i="1"/>
  <c r="D77" i="1"/>
  <c r="D81" i="1"/>
  <c r="D89" i="1"/>
  <c r="D93" i="1"/>
  <c r="D101" i="1"/>
  <c r="D103" i="1"/>
  <c r="D105" i="1"/>
  <c r="D107" i="1"/>
  <c r="D125" i="1"/>
  <c r="D129" i="1"/>
  <c r="D8" i="3"/>
  <c r="D12" i="3"/>
  <c r="D31" i="1"/>
  <c r="D35" i="1"/>
  <c r="D79" i="1"/>
  <c r="D83" i="1"/>
  <c r="D127" i="1"/>
  <c r="D131" i="1"/>
  <c r="D8" i="1"/>
  <c r="D12" i="1"/>
  <c r="D17" i="1"/>
  <c r="D19" i="1"/>
  <c r="D21" i="1"/>
  <c r="D23" i="1"/>
  <c r="D40" i="1"/>
  <c r="D42" i="1"/>
  <c r="D44" i="1"/>
  <c r="D46" i="1"/>
  <c r="D48" i="1"/>
  <c r="D65" i="1"/>
  <c r="D69" i="1"/>
  <c r="D88" i="1"/>
  <c r="D90" i="1"/>
  <c r="D92" i="1"/>
  <c r="D94" i="1"/>
  <c r="D96" i="1"/>
  <c r="D113" i="1"/>
  <c r="D117" i="1"/>
  <c r="D20" i="1"/>
  <c r="D24" i="1"/>
  <c r="D43" i="1"/>
  <c r="D47" i="1"/>
  <c r="D67" i="1"/>
  <c r="D71" i="1"/>
  <c r="D91" i="1"/>
  <c r="D95" i="1"/>
  <c r="D115" i="1"/>
  <c r="D119" i="1"/>
</calcChain>
</file>

<file path=xl/sharedStrings.xml><?xml version="1.0" encoding="utf-8"?>
<sst xmlns="http://schemas.openxmlformats.org/spreadsheetml/2006/main" count="181" uniqueCount="38">
  <si>
    <t>Надзор за исполнением законов, соблюдением прав и свобод граждан</t>
  </si>
  <si>
    <t>+/- (%)</t>
  </si>
  <si>
    <t>Выявлено нарушений законов, всего</t>
  </si>
  <si>
    <t>Принесено протестов</t>
  </si>
  <si>
    <t>Направлено исков</t>
  </si>
  <si>
    <t>Внесено представлений</t>
  </si>
  <si>
    <t>Наказано по представлениям</t>
  </si>
  <si>
    <t>Привлечено к административной ответственности</t>
  </si>
  <si>
    <t>Предостережено</t>
  </si>
  <si>
    <t>Направлено материалов по ст. 37 УПК РФ</t>
  </si>
  <si>
    <t>Возбуждено уголовных дел</t>
  </si>
  <si>
    <t>В сфере экономики</t>
  </si>
  <si>
    <t>О государственной и муниципальной собственности</t>
  </si>
  <si>
    <t>О землепользовании</t>
  </si>
  <si>
    <t>О размещении гос. и муниципальных заказов</t>
  </si>
  <si>
    <t>О защите прав субъектов предпринимательской деятельности</t>
  </si>
  <si>
    <t>B сфере соблюдения прав человека и гражданина</t>
  </si>
  <si>
    <t>Об оплате труда</t>
  </si>
  <si>
    <t>В сфере ЖКХ</t>
  </si>
  <si>
    <t>Надзор за исполнением законов на досудебной стадии уголовного судопроизводства</t>
  </si>
  <si>
    <t>Отменено постановлений о возбуждении уголовного дела</t>
  </si>
  <si>
    <t>Из них по</t>
  </si>
  <si>
    <t>СК</t>
  </si>
  <si>
    <t>Следствие МВД</t>
  </si>
  <si>
    <t>Дознание МВД</t>
  </si>
  <si>
    <t>Отменено постановлений об отказе в возбуждении уголовного дела</t>
  </si>
  <si>
    <t>Возбуждено уголовных дел по результатам отмены постановлений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</si>
  <si>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</si>
  <si>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постановлений о приостановлении предварительного расследования</t>
  </si>
  <si>
    <t>Выявлено прокурором нарушений законов при производстве следствия и дознания</t>
  </si>
  <si>
    <t>Направлено требований об устранении нарушений федерального законодательства, допущенных в ходе предварительного расследования, в порядке п. 3 ч. 2 ст. 37 УПК РФ</t>
  </si>
  <si>
    <t>Удовлетворено  требований об устранении нарушений федерального законодательства, допущенных в ходе предварительного расследования, в порядке п. 3 ч. 2 ст. 37 УПК РФ</t>
  </si>
  <si>
    <t>Направлено материалов для решения вопроса об уголовном  преследовании  в порядке п. 2 ч. 2 ст. 37 УПК РФ</t>
  </si>
  <si>
    <t>Возбуждено уголовных дел по материалам, направленным прокурором в порядке п. 2 ч. 2 ст. 37 УПК РФ</t>
  </si>
  <si>
    <t xml:space="preserve">Внесено представлений и информаций об устранении нарушений </t>
  </si>
  <si>
    <t>О правах и интересах несовершеннолетних</t>
  </si>
  <si>
    <t>В сфере охраны окружающей среды и природопользования</t>
  </si>
  <si>
    <t>О бюджете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</si>
</sst>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u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18"/>
      <name val="Times New Roman"/>
      <family val="1"/>
      <charset val="204"/>
    </font>
    <font>
      <b/>
      <sz val="10"/>
      <name val="Arial Cyr"/>
      <charset val="204"/>
    </font>
    <font>
      <sz val="10"/>
      <color indexed="18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64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55"/>
      </bottom>
      <diagonal/>
    </border>
    <border>
      <left/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55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55"/>
      </bottom>
      <diagonal/>
    </border>
    <border>
      <left/>
      <right style="thin">
        <color indexed="64"/>
      </right>
      <top/>
      <bottom style="thin">
        <color indexed="55"/>
      </bottom>
      <diagonal/>
    </border>
    <border>
      <left style="thin">
        <color indexed="64"/>
      </left>
      <right style="thin">
        <color indexed="23"/>
      </right>
      <top/>
      <bottom/>
      <diagonal/>
    </border>
    <border>
      <left/>
      <right style="thin">
        <color indexed="64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64"/>
      </right>
      <top style="thin">
        <color indexed="23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23"/>
      </left>
      <right style="thin">
        <color indexed="64"/>
      </right>
      <top/>
      <bottom style="thin">
        <color indexed="55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theme="1" tint="0.499984740745262"/>
      </top>
      <bottom/>
      <diagonal/>
    </border>
    <border>
      <left style="thin">
        <color indexed="23"/>
      </left>
      <right style="thin">
        <color indexed="64"/>
      </right>
      <top style="thin">
        <color theme="1" tint="0.499984740745262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theme="1" tint="0.499984740745262"/>
      </top>
      <bottom style="thin">
        <color indexed="23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indexed="23"/>
      </right>
      <top/>
      <bottom style="thin">
        <color theme="1" tint="0.499984740745262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theme="1" tint="0.499984740745262"/>
      </bottom>
      <diagonal/>
    </border>
    <border>
      <left style="thin">
        <color indexed="64"/>
      </left>
      <right style="thin">
        <color indexed="23"/>
      </right>
      <top style="thin">
        <color theme="1" tint="0.499984740745262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theme="1" tint="0.499984740745262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theme="1" tint="0.499984740745262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theme="1" tint="0.499984740745262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23"/>
      </top>
      <bottom/>
      <diagonal/>
    </border>
    <border>
      <left style="thin">
        <color indexed="64"/>
      </left>
      <right style="thin">
        <color indexed="23"/>
      </right>
      <top/>
      <bottom style="thin">
        <color indexed="23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/>
    <xf numFmtId="49" fontId="2" fillId="0" borderId="0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0" fontId="3" fillId="0" borderId="4" xfId="0" applyFont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 vertical="top"/>
    </xf>
    <xf numFmtId="0" fontId="5" fillId="0" borderId="0" xfId="0" applyFont="1" applyBorder="1" applyAlignment="1">
      <alignment horizontal="right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49" fontId="2" fillId="0" borderId="8" xfId="0" applyNumberFormat="1" applyFont="1" applyBorder="1" applyAlignment="1">
      <alignment horizontal="center" wrapText="1"/>
    </xf>
    <xf numFmtId="49" fontId="2" fillId="0" borderId="9" xfId="0" applyNumberFormat="1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5" fontId="4" fillId="0" borderId="14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/>
    <xf numFmtId="0" fontId="8" fillId="0" borderId="0" xfId="0" applyFont="1"/>
    <xf numFmtId="0" fontId="3" fillId="0" borderId="18" xfId="0" applyFont="1" applyBorder="1" applyAlignment="1">
      <alignment horizontal="left" vertical="center" wrapText="1"/>
    </xf>
    <xf numFmtId="165" fontId="6" fillId="0" borderId="3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65" fontId="6" fillId="0" borderId="21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165" fontId="6" fillId="0" borderId="25" xfId="0" applyNumberFormat="1" applyFont="1" applyBorder="1" applyAlignment="1">
      <alignment horizontal="center" vertical="center"/>
    </xf>
    <xf numFmtId="165" fontId="4" fillId="0" borderId="28" xfId="0" applyNumberFormat="1" applyFont="1" applyBorder="1" applyAlignment="1">
      <alignment horizontal="center" vertical="center"/>
    </xf>
    <xf numFmtId="165" fontId="6" fillId="0" borderId="29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165" fontId="6" fillId="0" borderId="35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6" fillId="0" borderId="37" xfId="0" applyNumberFormat="1" applyFont="1" applyBorder="1" applyAlignment="1">
      <alignment horizontal="center" vertical="center"/>
    </xf>
    <xf numFmtId="0" fontId="0" fillId="0" borderId="38" xfId="0" applyBorder="1" applyAlignment="1"/>
    <xf numFmtId="0" fontId="3" fillId="0" borderId="39" xfId="0" applyFont="1" applyBorder="1" applyAlignment="1">
      <alignment wrapText="1"/>
    </xf>
    <xf numFmtId="164" fontId="4" fillId="0" borderId="3" xfId="0" applyNumberFormat="1" applyFont="1" applyBorder="1" applyAlignment="1">
      <alignment horizontal="center" vertical="center"/>
    </xf>
    <xf numFmtId="0" fontId="3" fillId="0" borderId="40" xfId="0" applyFont="1" applyBorder="1" applyAlignment="1">
      <alignment wrapText="1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3" fillId="0" borderId="42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center" vertical="center" wrapText="1"/>
    </xf>
    <xf numFmtId="165" fontId="6" fillId="0" borderId="42" xfId="0" applyNumberFormat="1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165" fontId="4" fillId="0" borderId="45" xfId="0" applyNumberFormat="1" applyFont="1" applyBorder="1" applyAlignment="1">
      <alignment horizontal="center" vertical="center"/>
    </xf>
    <xf numFmtId="0" fontId="3" fillId="0" borderId="48" xfId="0" applyFont="1" applyBorder="1" applyAlignment="1">
      <alignment horizontal="left" vertical="center" wrapText="1"/>
    </xf>
    <xf numFmtId="165" fontId="6" fillId="0" borderId="48" xfId="0" applyNumberFormat="1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165" fontId="4" fillId="0" borderId="53" xfId="0" applyNumberFormat="1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center" vertical="center"/>
    </xf>
    <xf numFmtId="0" fontId="3" fillId="0" borderId="57" xfId="0" applyFont="1" applyBorder="1" applyAlignment="1">
      <alignment wrapText="1"/>
    </xf>
    <xf numFmtId="164" fontId="4" fillId="0" borderId="58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165" fontId="4" fillId="0" borderId="55" xfId="0" applyNumberFormat="1" applyFont="1" applyBorder="1" applyAlignment="1">
      <alignment horizontal="center" vertical="center"/>
    </xf>
    <xf numFmtId="165" fontId="6" fillId="0" borderId="18" xfId="0" applyNumberFormat="1" applyFont="1" applyBorder="1" applyAlignment="1">
      <alignment horizontal="center" vertical="center"/>
    </xf>
    <xf numFmtId="165" fontId="6" fillId="0" borderId="59" xfId="0" applyNumberFormat="1" applyFont="1" applyBorder="1" applyAlignment="1">
      <alignment horizontal="center" vertical="center"/>
    </xf>
    <xf numFmtId="165" fontId="6" fillId="0" borderId="60" xfId="0" applyNumberFormat="1" applyFont="1" applyBorder="1" applyAlignment="1">
      <alignment horizontal="center" vertical="center"/>
    </xf>
    <xf numFmtId="165" fontId="4" fillId="0" borderId="11" xfId="0" applyNumberFormat="1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/>
    <xf numFmtId="0" fontId="2" fillId="0" borderId="44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0" fillId="0" borderId="36" xfId="0" applyBorder="1" applyAlignment="1"/>
    <xf numFmtId="0" fontId="0" fillId="0" borderId="5" xfId="0" applyBorder="1" applyAlignment="1"/>
    <xf numFmtId="0" fontId="3" fillId="0" borderId="4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left" vertical="center" wrapText="1"/>
    </xf>
    <xf numFmtId="0" fontId="2" fillId="0" borderId="5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4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st-10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30"/>
      <sheetName val="SVD"/>
      <sheetName val="F451"/>
      <sheetName val="nark"/>
      <sheetName val="dolayapr"/>
      <sheetName val="494-st"/>
      <sheetName val="494-30"/>
      <sheetName val="DB-year"/>
      <sheetName val="DB-quart"/>
      <sheetName val="DB"/>
      <sheetName val="Титул"/>
      <sheetName val="Преступность"/>
      <sheetName val="коррупция"/>
      <sheetName val="наркотики"/>
      <sheetName val="След.работа"/>
      <sheetName val="досудебн. (ПМ)"/>
      <sheetName val="Укрытые "/>
      <sheetName val="УОН"/>
      <sheetName val="НЛ"/>
      <sheetName val="У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C3" t="str">
            <v>10 мес. 2019 г.</v>
          </cell>
          <cell r="D3" t="str">
            <v>10 мес. 2020 г.</v>
          </cell>
        </row>
      </sheetData>
      <sheetData sheetId="8"/>
      <sheetData sheetId="9">
        <row r="42">
          <cell r="H42" t="str">
            <v>50031</v>
          </cell>
          <cell r="I42" t="str">
            <v>51321</v>
          </cell>
          <cell r="J42" t="str">
            <v>12656</v>
          </cell>
          <cell r="K42" t="str">
            <v>14350</v>
          </cell>
          <cell r="L42" t="str">
            <v>1022</v>
          </cell>
          <cell r="M42" t="str">
            <v>1088</v>
          </cell>
          <cell r="N42" t="str">
            <v>1183</v>
          </cell>
          <cell r="O42" t="str">
            <v>1212</v>
          </cell>
          <cell r="P42" t="str">
            <v>1650</v>
          </cell>
          <cell r="Q42" t="str">
            <v>1747</v>
          </cell>
          <cell r="R42" t="str">
            <v>1100</v>
          </cell>
          <cell r="S42" t="str">
            <v>1018</v>
          </cell>
          <cell r="T42" t="str">
            <v>2978</v>
          </cell>
          <cell r="U42" t="str">
            <v>3660</v>
          </cell>
          <cell r="V42" t="str">
            <v>2173</v>
          </cell>
          <cell r="W42" t="str">
            <v>1892</v>
          </cell>
          <cell r="X42" t="str">
            <v>31761</v>
          </cell>
          <cell r="Y42" t="str">
            <v>30630</v>
          </cell>
          <cell r="Z42" t="str">
            <v>5759</v>
          </cell>
          <cell r="AA42" t="str">
            <v>5386</v>
          </cell>
          <cell r="AB42" t="str">
            <v>6598</v>
          </cell>
          <cell r="AC42" t="str">
            <v>7332</v>
          </cell>
          <cell r="AD42" t="str">
            <v>5907</v>
          </cell>
          <cell r="AE42" t="str">
            <v>5965</v>
          </cell>
        </row>
        <row r="43">
          <cell r="H43" t="str">
            <v>6287</v>
          </cell>
          <cell r="I43" t="str">
            <v>6050</v>
          </cell>
          <cell r="J43" t="str">
            <v>1679</v>
          </cell>
          <cell r="K43" t="str">
            <v>1852</v>
          </cell>
          <cell r="L43" t="str">
            <v>95</v>
          </cell>
          <cell r="M43" t="str">
            <v>149</v>
          </cell>
          <cell r="N43" t="str">
            <v>158</v>
          </cell>
          <cell r="O43" t="str">
            <v>174</v>
          </cell>
          <cell r="P43" t="str">
            <v>224</v>
          </cell>
          <cell r="Q43" t="str">
            <v>188</v>
          </cell>
          <cell r="R43" t="str">
            <v>222</v>
          </cell>
          <cell r="S43" t="str">
            <v>194</v>
          </cell>
          <cell r="T43" t="str">
            <v>633</v>
          </cell>
          <cell r="U43" t="str">
            <v>809</v>
          </cell>
          <cell r="V43" t="str">
            <v>162</v>
          </cell>
          <cell r="W43" t="str">
            <v>85</v>
          </cell>
          <cell r="X43" t="str">
            <v>3766</v>
          </cell>
          <cell r="Y43" t="str">
            <v>3069</v>
          </cell>
          <cell r="Z43" t="str">
            <v>439</v>
          </cell>
          <cell r="AA43" t="str">
            <v>421</v>
          </cell>
          <cell r="AB43" t="str">
            <v>1085</v>
          </cell>
          <cell r="AC43" t="str">
            <v>1108</v>
          </cell>
          <cell r="AD43" t="str">
            <v>227</v>
          </cell>
          <cell r="AE43" t="str">
            <v>189</v>
          </cell>
        </row>
        <row r="44">
          <cell r="H44" t="str">
            <v>5659</v>
          </cell>
          <cell r="I44" t="str">
            <v>6340</v>
          </cell>
          <cell r="J44" t="str">
            <v>657</v>
          </cell>
          <cell r="K44" t="str">
            <v>680</v>
          </cell>
          <cell r="L44" t="str">
            <v>73</v>
          </cell>
          <cell r="M44" t="str">
            <v>55</v>
          </cell>
          <cell r="N44" t="str">
            <v>171</v>
          </cell>
          <cell r="O44" t="str">
            <v>226</v>
          </cell>
          <cell r="P44" t="str">
            <v>2</v>
          </cell>
          <cell r="Q44" t="str">
            <v>2</v>
          </cell>
          <cell r="R44" t="str">
            <v>12</v>
          </cell>
          <cell r="S44" t="str">
            <v>17</v>
          </cell>
          <cell r="T44" t="str">
            <v>11</v>
          </cell>
          <cell r="U44" t="str">
            <v>31</v>
          </cell>
          <cell r="V44" t="str">
            <v>190</v>
          </cell>
          <cell r="W44" t="str">
            <v>205</v>
          </cell>
          <cell r="X44" t="str">
            <v>4750</v>
          </cell>
          <cell r="Y44" t="str">
            <v>4921</v>
          </cell>
          <cell r="Z44" t="str">
            <v>2463</v>
          </cell>
          <cell r="AA44" t="str">
            <v>2427</v>
          </cell>
          <cell r="AB44" t="str">
            <v>939</v>
          </cell>
          <cell r="AC44" t="str">
            <v>1117</v>
          </cell>
          <cell r="AD44" t="str">
            <v>323</v>
          </cell>
          <cell r="AE44" t="str">
            <v>317</v>
          </cell>
        </row>
        <row r="45">
          <cell r="H45" t="str">
            <v>13018</v>
          </cell>
          <cell r="I45" t="str">
            <v>12797</v>
          </cell>
          <cell r="J45" t="str">
            <v>3958</v>
          </cell>
          <cell r="K45" t="str">
            <v>4319</v>
          </cell>
          <cell r="L45" t="str">
            <v>364</v>
          </cell>
          <cell r="M45" t="str">
            <v>336</v>
          </cell>
          <cell r="N45" t="str">
            <v>320</v>
          </cell>
          <cell r="O45" t="str">
            <v>259</v>
          </cell>
          <cell r="P45" t="str">
            <v>556</v>
          </cell>
          <cell r="Q45" t="str">
            <v>622</v>
          </cell>
          <cell r="R45" t="str">
            <v>410</v>
          </cell>
          <cell r="S45" t="str">
            <v>315</v>
          </cell>
          <cell r="T45" t="str">
            <v>834</v>
          </cell>
          <cell r="U45" t="str">
            <v>1143</v>
          </cell>
          <cell r="V45" t="str">
            <v>649</v>
          </cell>
          <cell r="W45" t="str">
            <v>609</v>
          </cell>
          <cell r="X45" t="str">
            <v>7432</v>
          </cell>
          <cell r="Y45" t="str">
            <v>6886</v>
          </cell>
          <cell r="Z45" t="str">
            <v>697</v>
          </cell>
          <cell r="AA45" t="str">
            <v>698</v>
          </cell>
          <cell r="AB45" t="str">
            <v>1572</v>
          </cell>
          <cell r="AC45" t="str">
            <v>1781</v>
          </cell>
          <cell r="AD45" t="str">
            <v>2314</v>
          </cell>
          <cell r="AE45" t="str">
            <v>2396</v>
          </cell>
        </row>
        <row r="46">
          <cell r="H46" t="str">
            <v>12357</v>
          </cell>
          <cell r="I46" t="str">
            <v>11516</v>
          </cell>
          <cell r="J46" t="str">
            <v>2975</v>
          </cell>
          <cell r="K46" t="str">
            <v>3102</v>
          </cell>
          <cell r="L46" t="str">
            <v>270</v>
          </cell>
          <cell r="M46" t="str">
            <v>245</v>
          </cell>
          <cell r="N46" t="str">
            <v>198</v>
          </cell>
          <cell r="O46" t="str">
            <v>148</v>
          </cell>
          <cell r="P46" t="str">
            <v>408</v>
          </cell>
          <cell r="Q46" t="str">
            <v>372</v>
          </cell>
          <cell r="R46" t="str">
            <v>301</v>
          </cell>
          <cell r="S46" t="str">
            <v>244</v>
          </cell>
          <cell r="T46" t="str">
            <v>689</v>
          </cell>
          <cell r="U46" t="str">
            <v>845</v>
          </cell>
          <cell r="V46" t="str">
            <v>612</v>
          </cell>
          <cell r="W46" t="str">
            <v>470</v>
          </cell>
          <cell r="X46" t="str">
            <v>7242</v>
          </cell>
          <cell r="Y46" t="str">
            <v>6450</v>
          </cell>
          <cell r="Z46" t="str">
            <v>685</v>
          </cell>
          <cell r="AA46" t="str">
            <v>580</v>
          </cell>
          <cell r="AB46" t="str">
            <v>1706</v>
          </cell>
          <cell r="AC46" t="str">
            <v>1893</v>
          </cell>
          <cell r="AD46" t="str">
            <v>1900</v>
          </cell>
          <cell r="AE46" t="str">
            <v>1736</v>
          </cell>
        </row>
        <row r="47">
          <cell r="H47" t="str">
            <v>3608</v>
          </cell>
          <cell r="I47" t="str">
            <v>3024</v>
          </cell>
          <cell r="J47" t="str">
            <v>1124</v>
          </cell>
          <cell r="K47" t="str">
            <v>977</v>
          </cell>
          <cell r="L47" t="str">
            <v>115</v>
          </cell>
          <cell r="M47" t="str">
            <v>51</v>
          </cell>
          <cell r="N47" t="str">
            <v>21</v>
          </cell>
          <cell r="O47" t="str">
            <v>45</v>
          </cell>
          <cell r="P47" t="str">
            <v>225</v>
          </cell>
          <cell r="Q47" t="str">
            <v>175</v>
          </cell>
          <cell r="R47" t="str">
            <v>69</v>
          </cell>
          <cell r="S47" t="str">
            <v>73</v>
          </cell>
          <cell r="T47" t="str">
            <v>202</v>
          </cell>
          <cell r="U47" t="str">
            <v>233</v>
          </cell>
          <cell r="V47" t="str">
            <v>223</v>
          </cell>
          <cell r="W47" t="str">
            <v>203</v>
          </cell>
          <cell r="X47" t="str">
            <v>2031</v>
          </cell>
          <cell r="Y47" t="str">
            <v>1673</v>
          </cell>
          <cell r="Z47" t="str">
            <v>586</v>
          </cell>
          <cell r="AA47" t="str">
            <v>508</v>
          </cell>
          <cell r="AB47" t="str">
            <v>194</v>
          </cell>
          <cell r="AC47" t="str">
            <v>118</v>
          </cell>
          <cell r="AD47" t="str">
            <v>371</v>
          </cell>
          <cell r="AE47" t="str">
            <v>352</v>
          </cell>
        </row>
        <row r="48">
          <cell r="H48" t="str">
            <v>758</v>
          </cell>
          <cell r="I48" t="str">
            <v>960</v>
          </cell>
          <cell r="J48" t="str">
            <v>289</v>
          </cell>
          <cell r="K48" t="str">
            <v>243</v>
          </cell>
          <cell r="L48" t="str">
            <v>2</v>
          </cell>
          <cell r="M48" t="str">
            <v>7</v>
          </cell>
          <cell r="N48" t="str">
            <v>10</v>
          </cell>
          <cell r="O48" t="str">
            <v>12</v>
          </cell>
          <cell r="P48" t="str">
            <v>64</v>
          </cell>
          <cell r="Q48" t="str">
            <v>43</v>
          </cell>
          <cell r="R48" t="str">
            <v>11</v>
          </cell>
          <cell r="S48" t="str">
            <v>20</v>
          </cell>
          <cell r="T48" t="str">
            <v>40</v>
          </cell>
          <cell r="U48" t="str">
            <v>20</v>
          </cell>
          <cell r="V48" t="str">
            <v>8</v>
          </cell>
          <cell r="W48" t="str">
            <v>13</v>
          </cell>
          <cell r="X48" t="str">
            <v>460</v>
          </cell>
          <cell r="Y48" t="str">
            <v>703</v>
          </cell>
          <cell r="Z48" t="str">
            <v>192</v>
          </cell>
          <cell r="AA48" t="str">
            <v>190</v>
          </cell>
          <cell r="AB48" t="str">
            <v>155</v>
          </cell>
          <cell r="AC48" t="str">
            <v>182</v>
          </cell>
          <cell r="AD48" t="str">
            <v>164</v>
          </cell>
          <cell r="AE48" t="str">
            <v>159</v>
          </cell>
        </row>
        <row r="49">
          <cell r="H49" t="str">
            <v>381</v>
          </cell>
          <cell r="I49" t="str">
            <v>328</v>
          </cell>
          <cell r="J49" t="str">
            <v>210</v>
          </cell>
          <cell r="K49" t="str">
            <v>165</v>
          </cell>
          <cell r="L49" t="str">
            <v>3</v>
          </cell>
          <cell r="M49" t="str">
            <v>3</v>
          </cell>
          <cell r="N49" t="str">
            <v>4</v>
          </cell>
          <cell r="O49" t="str">
            <v>9</v>
          </cell>
          <cell r="P49" t="str">
            <v>26</v>
          </cell>
          <cell r="Q49" t="str">
            <v>17</v>
          </cell>
          <cell r="R49" t="str">
            <v>10</v>
          </cell>
          <cell r="S49" t="str">
            <v>11</v>
          </cell>
          <cell r="T49" t="str">
            <v>18</v>
          </cell>
          <cell r="U49" t="str">
            <v>7</v>
          </cell>
          <cell r="V49" t="str">
            <v>42</v>
          </cell>
          <cell r="W49" t="str">
            <v>29</v>
          </cell>
          <cell r="X49" t="str">
            <v>121</v>
          </cell>
          <cell r="Y49" t="str">
            <v>124</v>
          </cell>
          <cell r="Z49" t="str">
            <v>47</v>
          </cell>
          <cell r="AA49" t="str">
            <v>35</v>
          </cell>
          <cell r="AB49" t="str">
            <v>36</v>
          </cell>
          <cell r="AC49" t="str">
            <v>31</v>
          </cell>
          <cell r="AD49" t="str">
            <v>41</v>
          </cell>
          <cell r="AE49" t="str">
            <v>32</v>
          </cell>
        </row>
        <row r="50">
          <cell r="H50" t="str">
            <v>313</v>
          </cell>
          <cell r="I50" t="str">
            <v>281</v>
          </cell>
          <cell r="J50" t="str">
            <v>165</v>
          </cell>
          <cell r="K50" t="str">
            <v>139</v>
          </cell>
          <cell r="L50" t="str">
            <v>2</v>
          </cell>
          <cell r="M50" t="str">
            <v>2</v>
          </cell>
          <cell r="N50" t="str">
            <v>2</v>
          </cell>
          <cell r="O50" t="str">
            <v>9</v>
          </cell>
          <cell r="P50" t="str">
            <v>21</v>
          </cell>
          <cell r="Q50" t="str">
            <v>16</v>
          </cell>
          <cell r="R50" t="str">
            <v>8</v>
          </cell>
          <cell r="S50" t="str">
            <v>9</v>
          </cell>
          <cell r="T50" t="str">
            <v>14</v>
          </cell>
          <cell r="U50" t="str">
            <v>6</v>
          </cell>
          <cell r="V50" t="str">
            <v>35</v>
          </cell>
          <cell r="W50" t="str">
            <v>25</v>
          </cell>
          <cell r="X50" t="str">
            <v>109</v>
          </cell>
          <cell r="Y50" t="str">
            <v>108</v>
          </cell>
          <cell r="Z50" t="str">
            <v>46</v>
          </cell>
          <cell r="AA50" t="str">
            <v>29</v>
          </cell>
          <cell r="AB50" t="str">
            <v>35</v>
          </cell>
          <cell r="AC50" t="str">
            <v>30</v>
          </cell>
          <cell r="AD50" t="str">
            <v>30</v>
          </cell>
          <cell r="AE50" t="str">
            <v>20</v>
          </cell>
        </row>
      </sheetData>
      <sheetData sheetId="10"/>
      <sheetData sheetId="11"/>
      <sheetData sheetId="12"/>
      <sheetData sheetId="13"/>
      <sheetData sheetId="14"/>
      <sheetData sheetId="15">
        <row r="4">
          <cell r="C4" t="str">
            <v>282</v>
          </cell>
          <cell r="D4" t="str">
            <v>153</v>
          </cell>
        </row>
        <row r="7">
          <cell r="C7" t="str">
            <v>10</v>
          </cell>
          <cell r="D7" t="str">
            <v>3</v>
          </cell>
        </row>
        <row r="8">
          <cell r="C8" t="str">
            <v>57</v>
          </cell>
          <cell r="D8" t="str">
            <v>17</v>
          </cell>
        </row>
        <row r="9">
          <cell r="C9" t="str">
            <v>211</v>
          </cell>
          <cell r="D9" t="str">
            <v>125</v>
          </cell>
        </row>
        <row r="10">
          <cell r="C10" t="str">
            <v>32789</v>
          </cell>
          <cell r="D10" t="str">
            <v>28679</v>
          </cell>
        </row>
        <row r="13">
          <cell r="C13" t="str">
            <v>345</v>
          </cell>
          <cell r="D13" t="str">
            <v>216</v>
          </cell>
        </row>
        <row r="14">
          <cell r="C14" t="str">
            <v>597</v>
          </cell>
          <cell r="D14" t="str">
            <v>651</v>
          </cell>
        </row>
        <row r="15">
          <cell r="C15" t="str">
            <v>31554</v>
          </cell>
          <cell r="D15" t="str">
            <v>27495</v>
          </cell>
        </row>
        <row r="16">
          <cell r="C16" t="str">
            <v>2559</v>
          </cell>
          <cell r="D16" t="str">
            <v>2515</v>
          </cell>
        </row>
        <row r="18">
          <cell r="C18" t="str">
            <v>2</v>
          </cell>
          <cell r="D18" t="str">
            <v>0</v>
          </cell>
        </row>
        <row r="19">
          <cell r="C19" t="str">
            <v>62</v>
          </cell>
          <cell r="D19" t="str">
            <v>66</v>
          </cell>
        </row>
        <row r="20">
          <cell r="C20" t="str">
            <v>2475</v>
          </cell>
          <cell r="D20" t="str">
            <v>2434</v>
          </cell>
        </row>
        <row r="21">
          <cell r="C21" t="str">
            <v>250</v>
          </cell>
          <cell r="D21" t="str">
            <v>175</v>
          </cell>
        </row>
        <row r="23">
          <cell r="C23" t="str">
            <v>19</v>
          </cell>
          <cell r="D23" t="str">
            <v>22</v>
          </cell>
        </row>
        <row r="25">
          <cell r="C25" t="str">
            <v>63</v>
          </cell>
          <cell r="D25" t="str">
            <v>45</v>
          </cell>
        </row>
        <row r="27">
          <cell r="C27" t="str">
            <v>168</v>
          </cell>
          <cell r="D27" t="str">
            <v>107</v>
          </cell>
        </row>
        <row r="29">
          <cell r="C29" t="str">
            <v>5242</v>
          </cell>
          <cell r="D29" t="str">
            <v>5047</v>
          </cell>
        </row>
        <row r="31">
          <cell r="C31" t="str">
            <v>17</v>
          </cell>
          <cell r="D31" t="str">
            <v>16</v>
          </cell>
        </row>
        <row r="33">
          <cell r="C33" t="str">
            <v>2905</v>
          </cell>
          <cell r="D33" t="str">
            <v>2966</v>
          </cell>
        </row>
        <row r="35">
          <cell r="C35" t="str">
            <v>2296</v>
          </cell>
          <cell r="D35" t="str">
            <v>2043</v>
          </cell>
        </row>
        <row r="45">
          <cell r="C45" t="str">
            <v>10749</v>
          </cell>
          <cell r="D45" t="str">
            <v>10824</v>
          </cell>
        </row>
        <row r="46">
          <cell r="C46" t="str">
            <v>670</v>
          </cell>
          <cell r="D46" t="str">
            <v>532</v>
          </cell>
        </row>
        <row r="47">
          <cell r="C47" t="str">
            <v>5502</v>
          </cell>
          <cell r="D47" t="str">
            <v>5723</v>
          </cell>
        </row>
        <row r="48">
          <cell r="C48" t="str">
            <v>4522</v>
          </cell>
          <cell r="D48" t="str">
            <v>4521</v>
          </cell>
        </row>
        <row r="56">
          <cell r="C56" t="str">
            <v>4779</v>
          </cell>
          <cell r="D56" t="str">
            <v>5189</v>
          </cell>
        </row>
        <row r="57">
          <cell r="C57" t="str">
            <v>437</v>
          </cell>
          <cell r="D57" t="str">
            <v>402</v>
          </cell>
        </row>
        <row r="58">
          <cell r="C58" t="str">
            <v>1717</v>
          </cell>
          <cell r="D58" t="str">
            <v>1904</v>
          </cell>
        </row>
        <row r="59">
          <cell r="C59" t="str">
            <v>2573</v>
          </cell>
          <cell r="D59" t="str">
            <v>2847</v>
          </cell>
        </row>
        <row r="60">
          <cell r="C60" t="str">
            <v>4685</v>
          </cell>
          <cell r="D60" t="str">
            <v>5189</v>
          </cell>
        </row>
        <row r="62">
          <cell r="C62" t="str">
            <v>412</v>
          </cell>
          <cell r="D62" t="str">
            <v>400</v>
          </cell>
        </row>
        <row r="64">
          <cell r="C64" t="str">
            <v>1687</v>
          </cell>
          <cell r="D64" t="str">
            <v>1901</v>
          </cell>
        </row>
        <row r="66">
          <cell r="C66" t="str">
            <v>2534</v>
          </cell>
          <cell r="D66" t="str">
            <v>2852</v>
          </cell>
        </row>
        <row r="68">
          <cell r="C68" t="str">
            <v>36</v>
          </cell>
          <cell r="D68" t="str">
            <v>49</v>
          </cell>
        </row>
        <row r="69">
          <cell r="C69" t="str">
            <v>33</v>
          </cell>
          <cell r="D69" t="str">
            <v>45</v>
          </cell>
        </row>
        <row r="71">
          <cell r="C71" t="str">
            <v>942</v>
          </cell>
          <cell r="D71" t="str">
            <v>1022</v>
          </cell>
        </row>
        <row r="72">
          <cell r="C72" t="str">
            <v>109</v>
          </cell>
          <cell r="D72" t="str">
            <v>89</v>
          </cell>
        </row>
        <row r="73">
          <cell r="C73" t="str">
            <v>167</v>
          </cell>
          <cell r="D73" t="str">
            <v>244</v>
          </cell>
        </row>
        <row r="74">
          <cell r="C74" t="str">
            <v>639</v>
          </cell>
          <cell r="D74" t="str">
            <v>672</v>
          </cell>
        </row>
      </sheetData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2"/>
  <sheetViews>
    <sheetView tabSelected="1" view="pageBreakPreview" topLeftCell="A89" zoomScale="90" zoomScaleNormal="100" zoomScaleSheetLayoutView="90" workbookViewId="0">
      <selection activeCell="B133" sqref="B133"/>
    </sheetView>
  </sheetViews>
  <sheetFormatPr defaultRowHeight="15" x14ac:dyDescent="0.25"/>
  <cols>
    <col min="1" max="1" width="49.28515625" customWidth="1"/>
    <col min="2" max="3" width="8.85546875" customWidth="1"/>
    <col min="5" max="5" width="17" customWidth="1"/>
  </cols>
  <sheetData>
    <row r="1" spans="1:8" ht="18" customHeight="1" x14ac:dyDescent="0.25">
      <c r="E1" s="1"/>
    </row>
    <row r="2" spans="1:8" ht="15.75" x14ac:dyDescent="0.25">
      <c r="A2" s="73" t="s">
        <v>0</v>
      </c>
      <c r="B2" s="74"/>
      <c r="C2" s="74"/>
      <c r="D2" s="74"/>
      <c r="E2" s="2"/>
    </row>
    <row r="3" spans="1:8" ht="26.25" x14ac:dyDescent="0.25">
      <c r="A3" s="42"/>
      <c r="B3" s="13" t="str">
        <f>'[1]DB-year'!$C$3</f>
        <v>10 мес. 2019 г.</v>
      </c>
      <c r="C3" s="13" t="str">
        <f>'[1]DB-year'!$D$3</f>
        <v>10 мес. 2020 г.</v>
      </c>
      <c r="D3" s="14" t="s">
        <v>1</v>
      </c>
      <c r="E3" s="4"/>
    </row>
    <row r="4" spans="1:8" x14ac:dyDescent="0.25">
      <c r="A4" s="43" t="s">
        <v>2</v>
      </c>
      <c r="B4" s="3" t="str">
        <f>[1]DB!H42</f>
        <v>50031</v>
      </c>
      <c r="C4" s="3" t="str">
        <f>[1]DB!I42</f>
        <v>51321</v>
      </c>
      <c r="D4" s="44">
        <f>IF(B4&gt;0,(C4/B4-1),"***")</f>
        <v>2.578401391137497E-2</v>
      </c>
      <c r="E4" s="4"/>
    </row>
    <row r="5" spans="1:8" x14ac:dyDescent="0.25">
      <c r="A5" s="45" t="s">
        <v>3</v>
      </c>
      <c r="B5" s="26" t="str">
        <f>[1]DB!H43</f>
        <v>6287</v>
      </c>
      <c r="C5" s="26" t="str">
        <f>[1]DB!I43</f>
        <v>6050</v>
      </c>
      <c r="D5" s="44">
        <f t="shared" ref="D5:D12" si="0">IF(B5&gt;0,(C5/B5-1),"***")</f>
        <v>-3.769683473834895E-2</v>
      </c>
      <c r="E5" s="4"/>
      <c r="F5" s="5"/>
    </row>
    <row r="6" spans="1:8" x14ac:dyDescent="0.25">
      <c r="A6" s="45" t="s">
        <v>4</v>
      </c>
      <c r="B6" s="26" t="str">
        <f>[1]DB!H44</f>
        <v>5659</v>
      </c>
      <c r="C6" s="26" t="str">
        <f>[1]DB!I44</f>
        <v>6340</v>
      </c>
      <c r="D6" s="44">
        <f t="shared" si="0"/>
        <v>0.12033928255875592</v>
      </c>
      <c r="E6" s="4"/>
      <c r="F6" s="5"/>
      <c r="H6" s="6"/>
    </row>
    <row r="7" spans="1:8" x14ac:dyDescent="0.25">
      <c r="A7" s="45" t="s">
        <v>5</v>
      </c>
      <c r="B7" s="26" t="str">
        <f>[1]DB!H45</f>
        <v>13018</v>
      </c>
      <c r="C7" s="26" t="str">
        <f>[1]DB!I45</f>
        <v>12797</v>
      </c>
      <c r="D7" s="44">
        <f t="shared" si="0"/>
        <v>-1.6976494085112925E-2</v>
      </c>
      <c r="E7" s="4"/>
    </row>
    <row r="8" spans="1:8" x14ac:dyDescent="0.25">
      <c r="A8" s="45" t="s">
        <v>6</v>
      </c>
      <c r="B8" s="26" t="str">
        <f>[1]DB!H46</f>
        <v>12357</v>
      </c>
      <c r="C8" s="26" t="str">
        <f>[1]DB!I46</f>
        <v>11516</v>
      </c>
      <c r="D8" s="44">
        <f t="shared" si="0"/>
        <v>-6.8058590272719877E-2</v>
      </c>
      <c r="E8" s="4"/>
    </row>
    <row r="9" spans="1:8" x14ac:dyDescent="0.25">
      <c r="A9" s="45" t="s">
        <v>7</v>
      </c>
      <c r="B9" s="26" t="str">
        <f>[1]DB!H47</f>
        <v>3608</v>
      </c>
      <c r="C9" s="26" t="str">
        <f>[1]DB!I47</f>
        <v>3024</v>
      </c>
      <c r="D9" s="44">
        <f t="shared" si="0"/>
        <v>-0.16186252771618626</v>
      </c>
      <c r="E9" s="4"/>
    </row>
    <row r="10" spans="1:8" x14ac:dyDescent="0.25">
      <c r="A10" s="45" t="s">
        <v>8</v>
      </c>
      <c r="B10" s="26" t="str">
        <f>[1]DB!H48</f>
        <v>758</v>
      </c>
      <c r="C10" s="26" t="str">
        <f>[1]DB!I48</f>
        <v>960</v>
      </c>
      <c r="D10" s="44">
        <f t="shared" si="0"/>
        <v>0.26649076517150405</v>
      </c>
      <c r="E10" s="4"/>
      <c r="F10" s="5"/>
    </row>
    <row r="11" spans="1:8" x14ac:dyDescent="0.25">
      <c r="A11" s="45" t="s">
        <v>9</v>
      </c>
      <c r="B11" s="26" t="str">
        <f>[1]DB!H49</f>
        <v>381</v>
      </c>
      <c r="C11" s="26" t="str">
        <f>[1]DB!I49</f>
        <v>328</v>
      </c>
      <c r="D11" s="44">
        <f t="shared" si="0"/>
        <v>-0.13910761154855644</v>
      </c>
      <c r="F11" s="5"/>
    </row>
    <row r="12" spans="1:8" x14ac:dyDescent="0.25">
      <c r="A12" s="62" t="s">
        <v>10</v>
      </c>
      <c r="B12" s="36" t="str">
        <f>[1]DB!H50</f>
        <v>313</v>
      </c>
      <c r="C12" s="36" t="str">
        <f>[1]DB!I50</f>
        <v>281</v>
      </c>
      <c r="D12" s="63">
        <f t="shared" si="0"/>
        <v>-0.10223642172523961</v>
      </c>
      <c r="F12" s="5"/>
    </row>
    <row r="13" spans="1:8" x14ac:dyDescent="0.25">
      <c r="F13" s="5"/>
    </row>
    <row r="14" spans="1:8" ht="15.75" x14ac:dyDescent="0.25">
      <c r="A14" s="73" t="s">
        <v>11</v>
      </c>
      <c r="B14" s="74"/>
      <c r="C14" s="74"/>
      <c r="D14" s="74"/>
      <c r="F14" s="5"/>
    </row>
    <row r="15" spans="1:8" ht="26.25" x14ac:dyDescent="0.25">
      <c r="A15" s="42"/>
      <c r="B15" s="13" t="str">
        <f>'[1]DB-year'!$C$3</f>
        <v>10 мес. 2019 г.</v>
      </c>
      <c r="C15" s="13" t="str">
        <f>'[1]DB-year'!$D$3</f>
        <v>10 мес. 2020 г.</v>
      </c>
      <c r="D15" s="14" t="s">
        <v>1</v>
      </c>
      <c r="F15" s="5"/>
    </row>
    <row r="16" spans="1:8" x14ac:dyDescent="0.25">
      <c r="A16" s="43" t="s">
        <v>2</v>
      </c>
      <c r="B16" s="3" t="str">
        <f>[1]DB!J42</f>
        <v>12656</v>
      </c>
      <c r="C16" s="3" t="str">
        <f>[1]DB!K42</f>
        <v>14350</v>
      </c>
      <c r="D16" s="44">
        <f>IF(B16&gt;0,(C16/B16-1),"***")</f>
        <v>0.13384955752212391</v>
      </c>
      <c r="F16" s="5"/>
    </row>
    <row r="17" spans="1:6" x14ac:dyDescent="0.25">
      <c r="A17" s="45" t="s">
        <v>3</v>
      </c>
      <c r="B17" s="26" t="str">
        <f>[1]DB!J43</f>
        <v>1679</v>
      </c>
      <c r="C17" s="26" t="str">
        <f>[1]DB!K43</f>
        <v>1852</v>
      </c>
      <c r="D17" s="44">
        <f t="shared" ref="D17:D24" si="1">IF(B17&gt;0,(C17/B17-1),"***")</f>
        <v>0.10303752233472308</v>
      </c>
      <c r="F17" s="5"/>
    </row>
    <row r="18" spans="1:6" x14ac:dyDescent="0.25">
      <c r="A18" s="45" t="s">
        <v>4</v>
      </c>
      <c r="B18" s="26" t="str">
        <f>[1]DB!J44</f>
        <v>657</v>
      </c>
      <c r="C18" s="26" t="str">
        <f>[1]DB!K44</f>
        <v>680</v>
      </c>
      <c r="D18" s="44">
        <f t="shared" si="1"/>
        <v>3.5007610350076046E-2</v>
      </c>
      <c r="F18" s="5"/>
    </row>
    <row r="19" spans="1:6" x14ac:dyDescent="0.25">
      <c r="A19" s="45" t="s">
        <v>5</v>
      </c>
      <c r="B19" s="26" t="str">
        <f>[1]DB!J45</f>
        <v>3958</v>
      </c>
      <c r="C19" s="26" t="str">
        <f>[1]DB!K45</f>
        <v>4319</v>
      </c>
      <c r="D19" s="44">
        <f t="shared" si="1"/>
        <v>9.1207680646791411E-2</v>
      </c>
      <c r="F19" s="5"/>
    </row>
    <row r="20" spans="1:6" x14ac:dyDescent="0.25">
      <c r="A20" s="45" t="s">
        <v>6</v>
      </c>
      <c r="B20" s="26" t="str">
        <f>[1]DB!J46</f>
        <v>2975</v>
      </c>
      <c r="C20" s="26" t="str">
        <f>[1]DB!K46</f>
        <v>3102</v>
      </c>
      <c r="D20" s="44">
        <f t="shared" si="1"/>
        <v>4.2689075630252038E-2</v>
      </c>
      <c r="F20" s="5"/>
    </row>
    <row r="21" spans="1:6" x14ac:dyDescent="0.25">
      <c r="A21" s="45" t="s">
        <v>7</v>
      </c>
      <c r="B21" s="26" t="str">
        <f>[1]DB!J47</f>
        <v>1124</v>
      </c>
      <c r="C21" s="26" t="str">
        <f>[1]DB!K47</f>
        <v>977</v>
      </c>
      <c r="D21" s="44">
        <f t="shared" si="1"/>
        <v>-0.13078291814946619</v>
      </c>
      <c r="F21" s="5"/>
    </row>
    <row r="22" spans="1:6" x14ac:dyDescent="0.25">
      <c r="A22" s="45" t="s">
        <v>8</v>
      </c>
      <c r="B22" s="26" t="str">
        <f>[1]DB!J48</f>
        <v>289</v>
      </c>
      <c r="C22" s="26" t="str">
        <f>[1]DB!K48</f>
        <v>243</v>
      </c>
      <c r="D22" s="44">
        <f t="shared" si="1"/>
        <v>-0.15916955017301038</v>
      </c>
    </row>
    <row r="23" spans="1:6" x14ac:dyDescent="0.25">
      <c r="A23" s="45" t="s">
        <v>9</v>
      </c>
      <c r="B23" s="26" t="str">
        <f>[1]DB!J49</f>
        <v>210</v>
      </c>
      <c r="C23" s="26" t="str">
        <f>[1]DB!K49</f>
        <v>165</v>
      </c>
      <c r="D23" s="44">
        <f t="shared" si="1"/>
        <v>-0.2142857142857143</v>
      </c>
    </row>
    <row r="24" spans="1:6" x14ac:dyDescent="0.25">
      <c r="A24" s="62" t="s">
        <v>10</v>
      </c>
      <c r="B24" s="36" t="str">
        <f>[1]DB!J50</f>
        <v>165</v>
      </c>
      <c r="C24" s="36" t="str">
        <f>[1]DB!K50</f>
        <v>139</v>
      </c>
      <c r="D24" s="63">
        <f t="shared" si="1"/>
        <v>-0.15757575757575759</v>
      </c>
    </row>
    <row r="25" spans="1:6" ht="15.75" x14ac:dyDescent="0.25">
      <c r="A25" s="46"/>
      <c r="B25" s="47"/>
      <c r="C25" s="47"/>
      <c r="D25" s="47"/>
    </row>
    <row r="26" spans="1:6" ht="15.75" x14ac:dyDescent="0.25">
      <c r="A26" s="73" t="s">
        <v>12</v>
      </c>
      <c r="B26" s="74"/>
      <c r="C26" s="74"/>
      <c r="D26" s="74"/>
    </row>
    <row r="27" spans="1:6" ht="26.25" x14ac:dyDescent="0.25">
      <c r="A27" s="42"/>
      <c r="B27" s="13" t="str">
        <f>'[1]DB-year'!$C$3</f>
        <v>10 мес. 2019 г.</v>
      </c>
      <c r="C27" s="13" t="str">
        <f>'[1]DB-year'!$D$3</f>
        <v>10 мес. 2020 г.</v>
      </c>
      <c r="D27" s="14" t="s">
        <v>1</v>
      </c>
    </row>
    <row r="28" spans="1:6" x14ac:dyDescent="0.25">
      <c r="A28" s="43" t="s">
        <v>2</v>
      </c>
      <c r="B28" s="3" t="str">
        <f>[1]DB!L42</f>
        <v>1022</v>
      </c>
      <c r="C28" s="3" t="str">
        <f>[1]DB!M42</f>
        <v>1088</v>
      </c>
      <c r="D28" s="44">
        <f>IF(B28&gt;0,(C28/B28-1),"***")</f>
        <v>6.4579256360078219E-2</v>
      </c>
    </row>
    <row r="29" spans="1:6" x14ac:dyDescent="0.25">
      <c r="A29" s="45" t="s">
        <v>3</v>
      </c>
      <c r="B29" s="26" t="str">
        <f>[1]DB!L43</f>
        <v>95</v>
      </c>
      <c r="C29" s="26" t="str">
        <f>[1]DB!M43</f>
        <v>149</v>
      </c>
      <c r="D29" s="44">
        <f t="shared" ref="D29:D36" si="2">IF(B29&gt;0,(C29/B29-1),"***")</f>
        <v>0.56842105263157894</v>
      </c>
    </row>
    <row r="30" spans="1:6" x14ac:dyDescent="0.25">
      <c r="A30" s="45" t="s">
        <v>4</v>
      </c>
      <c r="B30" s="26" t="str">
        <f>[1]DB!L44</f>
        <v>73</v>
      </c>
      <c r="C30" s="26" t="str">
        <f>[1]DB!M44</f>
        <v>55</v>
      </c>
      <c r="D30" s="44">
        <f t="shared" si="2"/>
        <v>-0.24657534246575341</v>
      </c>
    </row>
    <row r="31" spans="1:6" x14ac:dyDescent="0.25">
      <c r="A31" s="45" t="s">
        <v>5</v>
      </c>
      <c r="B31" s="26" t="str">
        <f>[1]DB!L45</f>
        <v>364</v>
      </c>
      <c r="C31" s="26" t="str">
        <f>[1]DB!M45</f>
        <v>336</v>
      </c>
      <c r="D31" s="44">
        <f t="shared" si="2"/>
        <v>-7.6923076923076872E-2</v>
      </c>
    </row>
    <row r="32" spans="1:6" x14ac:dyDescent="0.25">
      <c r="A32" s="45" t="s">
        <v>6</v>
      </c>
      <c r="B32" s="26" t="str">
        <f>[1]DB!L46</f>
        <v>270</v>
      </c>
      <c r="C32" s="26" t="str">
        <f>[1]DB!M46</f>
        <v>245</v>
      </c>
      <c r="D32" s="44">
        <f t="shared" si="2"/>
        <v>-9.259259259259256E-2</v>
      </c>
    </row>
    <row r="33" spans="1:4" x14ac:dyDescent="0.25">
      <c r="A33" s="45" t="s">
        <v>7</v>
      </c>
      <c r="B33" s="26" t="str">
        <f>[1]DB!L47</f>
        <v>115</v>
      </c>
      <c r="C33" s="26" t="str">
        <f>[1]DB!M47</f>
        <v>51</v>
      </c>
      <c r="D33" s="44">
        <f t="shared" si="2"/>
        <v>-0.55652173913043479</v>
      </c>
    </row>
    <row r="34" spans="1:4" x14ac:dyDescent="0.25">
      <c r="A34" s="45" t="s">
        <v>8</v>
      </c>
      <c r="B34" s="26" t="str">
        <f>[1]DB!L48</f>
        <v>2</v>
      </c>
      <c r="C34" s="26" t="str">
        <f>[1]DB!M48</f>
        <v>7</v>
      </c>
      <c r="D34" s="44">
        <f t="shared" si="2"/>
        <v>2.5</v>
      </c>
    </row>
    <row r="35" spans="1:4" x14ac:dyDescent="0.25">
      <c r="A35" s="45" t="s">
        <v>9</v>
      </c>
      <c r="B35" s="26" t="str">
        <f>[1]DB!L49</f>
        <v>3</v>
      </c>
      <c r="C35" s="26" t="str">
        <f>[1]DB!M49</f>
        <v>3</v>
      </c>
      <c r="D35" s="44">
        <f t="shared" si="2"/>
        <v>0</v>
      </c>
    </row>
    <row r="36" spans="1:4" x14ac:dyDescent="0.25">
      <c r="A36" s="62" t="s">
        <v>10</v>
      </c>
      <c r="B36" s="36" t="str">
        <f>[1]DB!L50</f>
        <v>2</v>
      </c>
      <c r="C36" s="36" t="str">
        <f>[1]DB!M50</f>
        <v>2</v>
      </c>
      <c r="D36" s="63">
        <f t="shared" si="2"/>
        <v>0</v>
      </c>
    </row>
    <row r="37" spans="1:4" x14ac:dyDescent="0.25">
      <c r="A37" s="47"/>
      <c r="B37" s="47"/>
      <c r="C37" s="47"/>
      <c r="D37" s="47"/>
    </row>
    <row r="38" spans="1:4" ht="15.75" x14ac:dyDescent="0.25">
      <c r="A38" s="73" t="s">
        <v>13</v>
      </c>
      <c r="B38" s="74"/>
      <c r="C38" s="74"/>
      <c r="D38" s="74"/>
    </row>
    <row r="39" spans="1:4" ht="26.25" x14ac:dyDescent="0.25">
      <c r="A39" s="42"/>
      <c r="B39" s="13" t="str">
        <f>'[1]DB-year'!$C$3</f>
        <v>10 мес. 2019 г.</v>
      </c>
      <c r="C39" s="13" t="str">
        <f>'[1]DB-year'!$D$3</f>
        <v>10 мес. 2020 г.</v>
      </c>
      <c r="D39" s="14" t="s">
        <v>1</v>
      </c>
    </row>
    <row r="40" spans="1:4" x14ac:dyDescent="0.25">
      <c r="A40" s="43" t="s">
        <v>2</v>
      </c>
      <c r="B40" s="3" t="str">
        <f>[1]DB!N42</f>
        <v>1183</v>
      </c>
      <c r="C40" s="3" t="str">
        <f>[1]DB!O42</f>
        <v>1212</v>
      </c>
      <c r="D40" s="44">
        <f>IF(B40&gt;0,(C40/B40-1),"***")</f>
        <v>2.4513947590870666E-2</v>
      </c>
    </row>
    <row r="41" spans="1:4" x14ac:dyDescent="0.25">
      <c r="A41" s="45" t="s">
        <v>3</v>
      </c>
      <c r="B41" s="26" t="str">
        <f>[1]DB!N43</f>
        <v>158</v>
      </c>
      <c r="C41" s="26" t="str">
        <f>[1]DB!O43</f>
        <v>174</v>
      </c>
      <c r="D41" s="44">
        <f t="shared" ref="D41:D48" si="3">IF(B41&gt;0,(C41/B41-1),"***")</f>
        <v>0.10126582278481022</v>
      </c>
    </row>
    <row r="42" spans="1:4" x14ac:dyDescent="0.25">
      <c r="A42" s="45" t="s">
        <v>4</v>
      </c>
      <c r="B42" s="26" t="str">
        <f>[1]DB!N44</f>
        <v>171</v>
      </c>
      <c r="C42" s="26" t="str">
        <f>[1]DB!O44</f>
        <v>226</v>
      </c>
      <c r="D42" s="44">
        <f t="shared" si="3"/>
        <v>0.32163742690058483</v>
      </c>
    </row>
    <row r="43" spans="1:4" x14ac:dyDescent="0.25">
      <c r="A43" s="45" t="s">
        <v>5</v>
      </c>
      <c r="B43" s="26" t="str">
        <f>[1]DB!N45</f>
        <v>320</v>
      </c>
      <c r="C43" s="26" t="str">
        <f>[1]DB!O45</f>
        <v>259</v>
      </c>
      <c r="D43" s="44">
        <f t="shared" si="3"/>
        <v>-0.19062500000000004</v>
      </c>
    </row>
    <row r="44" spans="1:4" x14ac:dyDescent="0.25">
      <c r="A44" s="45" t="s">
        <v>6</v>
      </c>
      <c r="B44" s="26" t="str">
        <f>[1]DB!N46</f>
        <v>198</v>
      </c>
      <c r="C44" s="26" t="str">
        <f>[1]DB!O46</f>
        <v>148</v>
      </c>
      <c r="D44" s="44">
        <f t="shared" si="3"/>
        <v>-0.25252525252525249</v>
      </c>
    </row>
    <row r="45" spans="1:4" x14ac:dyDescent="0.25">
      <c r="A45" s="45" t="s">
        <v>7</v>
      </c>
      <c r="B45" s="26" t="str">
        <f>[1]DB!N47</f>
        <v>21</v>
      </c>
      <c r="C45" s="26" t="str">
        <f>[1]DB!O47</f>
        <v>45</v>
      </c>
      <c r="D45" s="44">
        <f t="shared" si="3"/>
        <v>1.1428571428571428</v>
      </c>
    </row>
    <row r="46" spans="1:4" x14ac:dyDescent="0.25">
      <c r="A46" s="45" t="s">
        <v>8</v>
      </c>
      <c r="B46" s="26" t="str">
        <f>[1]DB!N48</f>
        <v>10</v>
      </c>
      <c r="C46" s="26" t="str">
        <f>[1]DB!O48</f>
        <v>12</v>
      </c>
      <c r="D46" s="44">
        <f t="shared" si="3"/>
        <v>0.19999999999999996</v>
      </c>
    </row>
    <row r="47" spans="1:4" x14ac:dyDescent="0.25">
      <c r="A47" s="45" t="s">
        <v>9</v>
      </c>
      <c r="B47" s="26" t="str">
        <f>[1]DB!N49</f>
        <v>4</v>
      </c>
      <c r="C47" s="26" t="str">
        <f>[1]DB!O49</f>
        <v>9</v>
      </c>
      <c r="D47" s="44">
        <f t="shared" si="3"/>
        <v>1.25</v>
      </c>
    </row>
    <row r="48" spans="1:4" x14ac:dyDescent="0.25">
      <c r="A48" s="62" t="s">
        <v>10</v>
      </c>
      <c r="B48" s="36" t="str">
        <f>[1]DB!N50</f>
        <v>2</v>
      </c>
      <c r="C48" s="36" t="str">
        <f>[1]DB!O50</f>
        <v>9</v>
      </c>
      <c r="D48" s="63">
        <f t="shared" si="3"/>
        <v>3.5</v>
      </c>
    </row>
    <row r="49" spans="1:4" x14ac:dyDescent="0.25">
      <c r="A49" s="5"/>
      <c r="B49" s="5"/>
      <c r="C49" s="5"/>
      <c r="D49" s="5"/>
    </row>
    <row r="50" spans="1:4" ht="15.75" x14ac:dyDescent="0.25">
      <c r="A50" s="73" t="s">
        <v>14</v>
      </c>
      <c r="B50" s="74"/>
      <c r="C50" s="74"/>
      <c r="D50" s="74"/>
    </row>
    <row r="51" spans="1:4" ht="26.25" x14ac:dyDescent="0.25">
      <c r="A51" s="42"/>
      <c r="B51" s="13" t="str">
        <f>'[1]DB-year'!$C$3</f>
        <v>10 мес. 2019 г.</v>
      </c>
      <c r="C51" s="13" t="str">
        <f>'[1]DB-year'!$D$3</f>
        <v>10 мес. 2020 г.</v>
      </c>
      <c r="D51" s="14" t="s">
        <v>1</v>
      </c>
    </row>
    <row r="52" spans="1:4" x14ac:dyDescent="0.25">
      <c r="A52" s="43" t="s">
        <v>2</v>
      </c>
      <c r="B52" s="3" t="str">
        <f>[1]DB!P42</f>
        <v>1650</v>
      </c>
      <c r="C52" s="3" t="str">
        <f>[1]DB!Q42</f>
        <v>1747</v>
      </c>
      <c r="D52" s="44">
        <f>IF(B52&gt;0,(C52/B52-1),"***")</f>
        <v>5.8787878787878833E-2</v>
      </c>
    </row>
    <row r="53" spans="1:4" x14ac:dyDescent="0.25">
      <c r="A53" s="45" t="s">
        <v>3</v>
      </c>
      <c r="B53" s="26" t="str">
        <f>[1]DB!P43</f>
        <v>224</v>
      </c>
      <c r="C53" s="26" t="str">
        <f>[1]DB!Q43</f>
        <v>188</v>
      </c>
      <c r="D53" s="44">
        <f t="shared" ref="D53:D60" si="4">IF(B53&gt;0,(C53/B53-1),"***")</f>
        <v>-0.1607142857142857</v>
      </c>
    </row>
    <row r="54" spans="1:4" x14ac:dyDescent="0.25">
      <c r="A54" s="45" t="s">
        <v>4</v>
      </c>
      <c r="B54" s="26" t="str">
        <f>[1]DB!P44</f>
        <v>2</v>
      </c>
      <c r="C54" s="26" t="str">
        <f>[1]DB!Q44</f>
        <v>2</v>
      </c>
      <c r="D54" s="44">
        <f t="shared" si="4"/>
        <v>0</v>
      </c>
    </row>
    <row r="55" spans="1:4" x14ac:dyDescent="0.25">
      <c r="A55" s="45" t="s">
        <v>5</v>
      </c>
      <c r="B55" s="26" t="str">
        <f>[1]DB!P45</f>
        <v>556</v>
      </c>
      <c r="C55" s="26" t="str">
        <f>[1]DB!Q45</f>
        <v>622</v>
      </c>
      <c r="D55" s="44">
        <f t="shared" si="4"/>
        <v>0.11870503597122295</v>
      </c>
    </row>
    <row r="56" spans="1:4" x14ac:dyDescent="0.25">
      <c r="A56" s="45" t="s">
        <v>6</v>
      </c>
      <c r="B56" s="26" t="str">
        <f>[1]DB!P46</f>
        <v>408</v>
      </c>
      <c r="C56" s="26" t="str">
        <f>[1]DB!Q46</f>
        <v>372</v>
      </c>
      <c r="D56" s="44">
        <f t="shared" si="4"/>
        <v>-8.8235294117647078E-2</v>
      </c>
    </row>
    <row r="57" spans="1:4" x14ac:dyDescent="0.25">
      <c r="A57" s="45" t="s">
        <v>7</v>
      </c>
      <c r="B57" s="26" t="str">
        <f>[1]DB!P47</f>
        <v>225</v>
      </c>
      <c r="C57" s="26" t="str">
        <f>[1]DB!Q47</f>
        <v>175</v>
      </c>
      <c r="D57" s="44">
        <f t="shared" si="4"/>
        <v>-0.22222222222222221</v>
      </c>
    </row>
    <row r="58" spans="1:4" x14ac:dyDescent="0.25">
      <c r="A58" s="45" t="s">
        <v>8</v>
      </c>
      <c r="B58" s="26" t="str">
        <f>[1]DB!P48</f>
        <v>64</v>
      </c>
      <c r="C58" s="26" t="str">
        <f>[1]DB!Q48</f>
        <v>43</v>
      </c>
      <c r="D58" s="44">
        <f t="shared" si="4"/>
        <v>-0.328125</v>
      </c>
    </row>
    <row r="59" spans="1:4" x14ac:dyDescent="0.25">
      <c r="A59" s="45" t="s">
        <v>9</v>
      </c>
      <c r="B59" s="26" t="str">
        <f>[1]DB!P49</f>
        <v>26</v>
      </c>
      <c r="C59" s="26" t="str">
        <f>[1]DB!Q49</f>
        <v>17</v>
      </c>
      <c r="D59" s="44">
        <f t="shared" si="4"/>
        <v>-0.34615384615384615</v>
      </c>
    </row>
    <row r="60" spans="1:4" x14ac:dyDescent="0.25">
      <c r="A60" s="62" t="s">
        <v>10</v>
      </c>
      <c r="B60" s="36" t="str">
        <f>[1]DB!P50</f>
        <v>21</v>
      </c>
      <c r="C60" s="36" t="str">
        <f>[1]DB!Q50</f>
        <v>16</v>
      </c>
      <c r="D60" s="63">
        <f t="shared" si="4"/>
        <v>-0.23809523809523814</v>
      </c>
    </row>
    <row r="62" spans="1:4" ht="15.75" x14ac:dyDescent="0.25">
      <c r="A62" s="73" t="s">
        <v>37</v>
      </c>
      <c r="B62" s="74"/>
      <c r="C62" s="74"/>
      <c r="D62" s="74"/>
    </row>
    <row r="63" spans="1:4" ht="26.25" x14ac:dyDescent="0.25">
      <c r="A63" s="42"/>
      <c r="B63" s="13" t="str">
        <f>'[1]DB-year'!$C$3</f>
        <v>10 мес. 2019 г.</v>
      </c>
      <c r="C63" s="13" t="str">
        <f>'[1]DB-year'!$D$3</f>
        <v>10 мес. 2020 г.</v>
      </c>
      <c r="D63" s="14" t="s">
        <v>1</v>
      </c>
    </row>
    <row r="64" spans="1:4" x14ac:dyDescent="0.25">
      <c r="A64" s="43" t="s">
        <v>2</v>
      </c>
      <c r="B64" s="3" t="str">
        <f>[1]DB!R42</f>
        <v>1100</v>
      </c>
      <c r="C64" s="3" t="str">
        <f>[1]DB!S42</f>
        <v>1018</v>
      </c>
      <c r="D64" s="44">
        <f>IF(B64&gt;0,(C64/B64-1),"***")</f>
        <v>-7.4545454545454581E-2</v>
      </c>
    </row>
    <row r="65" spans="1:4" x14ac:dyDescent="0.25">
      <c r="A65" s="45" t="s">
        <v>3</v>
      </c>
      <c r="B65" s="26" t="str">
        <f>[1]DB!R43</f>
        <v>222</v>
      </c>
      <c r="C65" s="26" t="str">
        <f>[1]DB!S43</f>
        <v>194</v>
      </c>
      <c r="D65" s="44">
        <f t="shared" ref="D65:D72" si="5">IF(B65&gt;0,(C65/B65-1),"***")</f>
        <v>-0.12612612612612617</v>
      </c>
    </row>
    <row r="66" spans="1:4" x14ac:dyDescent="0.25">
      <c r="A66" s="45" t="s">
        <v>4</v>
      </c>
      <c r="B66" s="26" t="str">
        <f>[1]DB!R44</f>
        <v>12</v>
      </c>
      <c r="C66" s="26" t="str">
        <f>[1]DB!S44</f>
        <v>17</v>
      </c>
      <c r="D66" s="44">
        <f t="shared" si="5"/>
        <v>0.41666666666666674</v>
      </c>
    </row>
    <row r="67" spans="1:4" x14ac:dyDescent="0.25">
      <c r="A67" s="45" t="s">
        <v>5</v>
      </c>
      <c r="B67" s="26" t="str">
        <f>[1]DB!R45</f>
        <v>410</v>
      </c>
      <c r="C67" s="26" t="str">
        <f>[1]DB!S45</f>
        <v>315</v>
      </c>
      <c r="D67" s="44">
        <f t="shared" si="5"/>
        <v>-0.23170731707317072</v>
      </c>
    </row>
    <row r="68" spans="1:4" x14ac:dyDescent="0.25">
      <c r="A68" s="45" t="s">
        <v>6</v>
      </c>
      <c r="B68" s="26" t="str">
        <f>[1]DB!R46</f>
        <v>301</v>
      </c>
      <c r="C68" s="26" t="str">
        <f>[1]DB!S46</f>
        <v>244</v>
      </c>
      <c r="D68" s="44">
        <f t="shared" si="5"/>
        <v>-0.18936877076411962</v>
      </c>
    </row>
    <row r="69" spans="1:4" x14ac:dyDescent="0.25">
      <c r="A69" s="45" t="s">
        <v>7</v>
      </c>
      <c r="B69" s="26" t="str">
        <f>[1]DB!R47</f>
        <v>69</v>
      </c>
      <c r="C69" s="26" t="str">
        <f>[1]DB!S47</f>
        <v>73</v>
      </c>
      <c r="D69" s="44">
        <f t="shared" si="5"/>
        <v>5.7971014492753659E-2</v>
      </c>
    </row>
    <row r="70" spans="1:4" x14ac:dyDescent="0.25">
      <c r="A70" s="45" t="s">
        <v>8</v>
      </c>
      <c r="B70" s="26" t="str">
        <f>[1]DB!R48</f>
        <v>11</v>
      </c>
      <c r="C70" s="26" t="str">
        <f>[1]DB!S48</f>
        <v>20</v>
      </c>
      <c r="D70" s="44">
        <f t="shared" si="5"/>
        <v>0.81818181818181812</v>
      </c>
    </row>
    <row r="71" spans="1:4" x14ac:dyDescent="0.25">
      <c r="A71" s="45" t="s">
        <v>9</v>
      </c>
      <c r="B71" s="26" t="str">
        <f>[1]DB!R49</f>
        <v>10</v>
      </c>
      <c r="C71" s="26" t="str">
        <f>[1]DB!S49</f>
        <v>11</v>
      </c>
      <c r="D71" s="44">
        <f t="shared" si="5"/>
        <v>0.10000000000000009</v>
      </c>
    </row>
    <row r="72" spans="1:4" x14ac:dyDescent="0.25">
      <c r="A72" s="62" t="s">
        <v>10</v>
      </c>
      <c r="B72" s="36" t="str">
        <f>[1]DB!R50</f>
        <v>8</v>
      </c>
      <c r="C72" s="36" t="str">
        <f>[1]DB!S50</f>
        <v>9</v>
      </c>
      <c r="D72" s="63">
        <f t="shared" si="5"/>
        <v>0.125</v>
      </c>
    </row>
    <row r="74" spans="1:4" ht="15.75" x14ac:dyDescent="0.25">
      <c r="A74" s="73" t="s">
        <v>15</v>
      </c>
      <c r="B74" s="74"/>
      <c r="C74" s="74"/>
      <c r="D74" s="74"/>
    </row>
    <row r="75" spans="1:4" ht="26.25" x14ac:dyDescent="0.25">
      <c r="A75" s="42"/>
      <c r="B75" s="13" t="str">
        <f>'[1]DB-year'!$C$3</f>
        <v>10 мес. 2019 г.</v>
      </c>
      <c r="C75" s="13" t="str">
        <f>'[1]DB-year'!$D$3</f>
        <v>10 мес. 2020 г.</v>
      </c>
      <c r="D75" s="14" t="s">
        <v>1</v>
      </c>
    </row>
    <row r="76" spans="1:4" x14ac:dyDescent="0.25">
      <c r="A76" s="43" t="s">
        <v>2</v>
      </c>
      <c r="B76" s="3" t="str">
        <f>[1]DB!T42</f>
        <v>2978</v>
      </c>
      <c r="C76" s="3" t="str">
        <f>[1]DB!U42</f>
        <v>3660</v>
      </c>
      <c r="D76" s="44">
        <f>IF(B76&gt;0,(C76/B76-1),"***")</f>
        <v>0.22901276024177308</v>
      </c>
    </row>
    <row r="77" spans="1:4" x14ac:dyDescent="0.25">
      <c r="A77" s="45" t="s">
        <v>3</v>
      </c>
      <c r="B77" s="26" t="str">
        <f>[1]DB!T43</f>
        <v>633</v>
      </c>
      <c r="C77" s="26" t="str">
        <f>[1]DB!U43</f>
        <v>809</v>
      </c>
      <c r="D77" s="44">
        <f t="shared" ref="D77:D84" si="6">IF(B77&gt;0,(C77/B77-1),"***")</f>
        <v>0.27804107424960511</v>
      </c>
    </row>
    <row r="78" spans="1:4" x14ac:dyDescent="0.25">
      <c r="A78" s="45" t="s">
        <v>4</v>
      </c>
      <c r="B78" s="26" t="str">
        <f>[1]DB!T44</f>
        <v>11</v>
      </c>
      <c r="C78" s="26" t="str">
        <f>[1]DB!U44</f>
        <v>31</v>
      </c>
      <c r="D78" s="44">
        <f t="shared" si="6"/>
        <v>1.8181818181818183</v>
      </c>
    </row>
    <row r="79" spans="1:4" x14ac:dyDescent="0.25">
      <c r="A79" s="45" t="s">
        <v>5</v>
      </c>
      <c r="B79" s="26" t="str">
        <f>[1]DB!T45</f>
        <v>834</v>
      </c>
      <c r="C79" s="26" t="str">
        <f>[1]DB!U45</f>
        <v>1143</v>
      </c>
      <c r="D79" s="44">
        <f t="shared" si="6"/>
        <v>0.37050359712230208</v>
      </c>
    </row>
    <row r="80" spans="1:4" x14ac:dyDescent="0.25">
      <c r="A80" s="45" t="s">
        <v>6</v>
      </c>
      <c r="B80" s="26" t="str">
        <f>[1]DB!T46</f>
        <v>689</v>
      </c>
      <c r="C80" s="26" t="str">
        <f>[1]DB!U46</f>
        <v>845</v>
      </c>
      <c r="D80" s="44">
        <f t="shared" si="6"/>
        <v>0.22641509433962259</v>
      </c>
    </row>
    <row r="81" spans="1:4" x14ac:dyDescent="0.25">
      <c r="A81" s="45" t="s">
        <v>7</v>
      </c>
      <c r="B81" s="26" t="str">
        <f>[1]DB!T47</f>
        <v>202</v>
      </c>
      <c r="C81" s="26" t="str">
        <f>[1]DB!U47</f>
        <v>233</v>
      </c>
      <c r="D81" s="44">
        <f t="shared" si="6"/>
        <v>0.15346534653465338</v>
      </c>
    </row>
    <row r="82" spans="1:4" x14ac:dyDescent="0.25">
      <c r="A82" s="45" t="s">
        <v>8</v>
      </c>
      <c r="B82" s="26" t="str">
        <f>[1]DB!T48</f>
        <v>40</v>
      </c>
      <c r="C82" s="26" t="str">
        <f>[1]DB!U48</f>
        <v>20</v>
      </c>
      <c r="D82" s="44">
        <f t="shared" si="6"/>
        <v>-0.5</v>
      </c>
    </row>
    <row r="83" spans="1:4" x14ac:dyDescent="0.25">
      <c r="A83" s="45" t="s">
        <v>9</v>
      </c>
      <c r="B83" s="26" t="str">
        <f>[1]DB!T49</f>
        <v>18</v>
      </c>
      <c r="C83" s="26" t="str">
        <f>[1]DB!U49</f>
        <v>7</v>
      </c>
      <c r="D83" s="44">
        <f t="shared" si="6"/>
        <v>-0.61111111111111116</v>
      </c>
    </row>
    <row r="84" spans="1:4" x14ac:dyDescent="0.25">
      <c r="A84" s="62" t="s">
        <v>10</v>
      </c>
      <c r="B84" s="36" t="str">
        <f>[1]DB!T50</f>
        <v>14</v>
      </c>
      <c r="C84" s="36" t="str">
        <f>[1]DB!U50</f>
        <v>6</v>
      </c>
      <c r="D84" s="63">
        <f t="shared" si="6"/>
        <v>-0.5714285714285714</v>
      </c>
    </row>
    <row r="86" spans="1:4" ht="15.75" x14ac:dyDescent="0.25">
      <c r="A86" s="73" t="s">
        <v>36</v>
      </c>
      <c r="B86" s="74"/>
      <c r="C86" s="74"/>
      <c r="D86" s="74"/>
    </row>
    <row r="87" spans="1:4" ht="26.25" x14ac:dyDescent="0.25">
      <c r="A87" s="42"/>
      <c r="B87" s="13" t="str">
        <f>'[1]DB-year'!$C$3</f>
        <v>10 мес. 2019 г.</v>
      </c>
      <c r="C87" s="13" t="str">
        <f>'[1]DB-year'!$D$3</f>
        <v>10 мес. 2020 г.</v>
      </c>
      <c r="D87" s="14" t="s">
        <v>1</v>
      </c>
    </row>
    <row r="88" spans="1:4" x14ac:dyDescent="0.25">
      <c r="A88" s="43" t="s">
        <v>2</v>
      </c>
      <c r="B88" s="3" t="str">
        <f>[1]DB!V42</f>
        <v>2173</v>
      </c>
      <c r="C88" s="3" t="str">
        <f>[1]DB!W42</f>
        <v>1892</v>
      </c>
      <c r="D88" s="44">
        <f>IF(B88&gt;0,(C88/B88-1),"***")</f>
        <v>-0.1293143120110446</v>
      </c>
    </row>
    <row r="89" spans="1:4" x14ac:dyDescent="0.25">
      <c r="A89" s="45" t="s">
        <v>3</v>
      </c>
      <c r="B89" s="26" t="str">
        <f>[1]DB!V43</f>
        <v>162</v>
      </c>
      <c r="C89" s="26" t="str">
        <f>[1]DB!W43</f>
        <v>85</v>
      </c>
      <c r="D89" s="44">
        <f t="shared" ref="D89:D96" si="7">IF(B89&gt;0,(C89/B89-1),"***")</f>
        <v>-0.47530864197530864</v>
      </c>
    </row>
    <row r="90" spans="1:4" x14ac:dyDescent="0.25">
      <c r="A90" s="45" t="s">
        <v>4</v>
      </c>
      <c r="B90" s="26" t="str">
        <f>[1]DB!V44</f>
        <v>190</v>
      </c>
      <c r="C90" s="26" t="str">
        <f>[1]DB!W44</f>
        <v>205</v>
      </c>
      <c r="D90" s="44">
        <f t="shared" si="7"/>
        <v>7.8947368421052655E-2</v>
      </c>
    </row>
    <row r="91" spans="1:4" x14ac:dyDescent="0.25">
      <c r="A91" s="45" t="s">
        <v>5</v>
      </c>
      <c r="B91" s="26" t="str">
        <f>[1]DB!V45</f>
        <v>649</v>
      </c>
      <c r="C91" s="26" t="str">
        <f>[1]DB!W45</f>
        <v>609</v>
      </c>
      <c r="D91" s="44">
        <f t="shared" si="7"/>
        <v>-6.163328197226503E-2</v>
      </c>
    </row>
    <row r="92" spans="1:4" x14ac:dyDescent="0.25">
      <c r="A92" s="45" t="s">
        <v>6</v>
      </c>
      <c r="B92" s="26" t="str">
        <f>[1]DB!V46</f>
        <v>612</v>
      </c>
      <c r="C92" s="26" t="str">
        <f>[1]DB!W46</f>
        <v>470</v>
      </c>
      <c r="D92" s="44">
        <f t="shared" si="7"/>
        <v>-0.23202614379084963</v>
      </c>
    </row>
    <row r="93" spans="1:4" x14ac:dyDescent="0.25">
      <c r="A93" s="45" t="s">
        <v>7</v>
      </c>
      <c r="B93" s="26" t="str">
        <f>[1]DB!V47</f>
        <v>223</v>
      </c>
      <c r="C93" s="26" t="str">
        <f>[1]DB!W47</f>
        <v>203</v>
      </c>
      <c r="D93" s="44">
        <f t="shared" si="7"/>
        <v>-8.9686098654708557E-2</v>
      </c>
    </row>
    <row r="94" spans="1:4" x14ac:dyDescent="0.25">
      <c r="A94" s="45" t="s">
        <v>8</v>
      </c>
      <c r="B94" s="26" t="str">
        <f>[1]DB!V48</f>
        <v>8</v>
      </c>
      <c r="C94" s="26" t="str">
        <f>[1]DB!W48</f>
        <v>13</v>
      </c>
      <c r="D94" s="44">
        <f t="shared" si="7"/>
        <v>0.625</v>
      </c>
    </row>
    <row r="95" spans="1:4" x14ac:dyDescent="0.25">
      <c r="A95" s="45" t="s">
        <v>9</v>
      </c>
      <c r="B95" s="26" t="str">
        <f>[1]DB!V49</f>
        <v>42</v>
      </c>
      <c r="C95" s="26" t="str">
        <f>[1]DB!W49</f>
        <v>29</v>
      </c>
      <c r="D95" s="44">
        <f t="shared" si="7"/>
        <v>-0.30952380952380953</v>
      </c>
    </row>
    <row r="96" spans="1:4" x14ac:dyDescent="0.25">
      <c r="A96" s="62" t="s">
        <v>10</v>
      </c>
      <c r="B96" s="36" t="str">
        <f>[1]DB!V50</f>
        <v>35</v>
      </c>
      <c r="C96" s="36" t="str">
        <f>[1]DB!W50</f>
        <v>25</v>
      </c>
      <c r="D96" s="63">
        <f t="shared" si="7"/>
        <v>-0.2857142857142857</v>
      </c>
    </row>
    <row r="98" spans="1:4" ht="15.75" x14ac:dyDescent="0.25">
      <c r="A98" s="73" t="s">
        <v>16</v>
      </c>
      <c r="B98" s="74"/>
      <c r="C98" s="74"/>
      <c r="D98" s="74"/>
    </row>
    <row r="99" spans="1:4" ht="26.25" x14ac:dyDescent="0.25">
      <c r="A99" s="42"/>
      <c r="B99" s="13" t="str">
        <f>'[1]DB-year'!$C$3</f>
        <v>10 мес. 2019 г.</v>
      </c>
      <c r="C99" s="13" t="str">
        <f>'[1]DB-year'!$D$3</f>
        <v>10 мес. 2020 г.</v>
      </c>
      <c r="D99" s="14" t="s">
        <v>1</v>
      </c>
    </row>
    <row r="100" spans="1:4" x14ac:dyDescent="0.25">
      <c r="A100" s="43" t="s">
        <v>2</v>
      </c>
      <c r="B100" s="3" t="str">
        <f>[1]DB!X42</f>
        <v>31761</v>
      </c>
      <c r="C100" s="3" t="str">
        <f>[1]DB!Y42</f>
        <v>30630</v>
      </c>
      <c r="D100" s="44">
        <f>IF(B100&gt;0,(C100/B100-1),"***")</f>
        <v>-3.560971002172475E-2</v>
      </c>
    </row>
    <row r="101" spans="1:4" x14ac:dyDescent="0.25">
      <c r="A101" s="45" t="s">
        <v>3</v>
      </c>
      <c r="B101" s="26" t="str">
        <f>[1]DB!X43</f>
        <v>3766</v>
      </c>
      <c r="C101" s="26" t="str">
        <f>[1]DB!Y43</f>
        <v>3069</v>
      </c>
      <c r="D101" s="44">
        <f t="shared" ref="D101:D108" si="8">IF(B101&gt;0,(C101/B101-1),"***")</f>
        <v>-0.18507700477960698</v>
      </c>
    </row>
    <row r="102" spans="1:4" x14ac:dyDescent="0.25">
      <c r="A102" s="45" t="s">
        <v>4</v>
      </c>
      <c r="B102" s="26" t="str">
        <f>[1]DB!X44</f>
        <v>4750</v>
      </c>
      <c r="C102" s="26" t="str">
        <f>[1]DB!Y44</f>
        <v>4921</v>
      </c>
      <c r="D102" s="44">
        <f t="shared" si="8"/>
        <v>3.6000000000000032E-2</v>
      </c>
    </row>
    <row r="103" spans="1:4" x14ac:dyDescent="0.25">
      <c r="A103" s="45" t="s">
        <v>5</v>
      </c>
      <c r="B103" s="26" t="str">
        <f>[1]DB!X45</f>
        <v>7432</v>
      </c>
      <c r="C103" s="26" t="str">
        <f>[1]DB!Y45</f>
        <v>6886</v>
      </c>
      <c r="D103" s="44">
        <f t="shared" si="8"/>
        <v>-7.3466092572658792E-2</v>
      </c>
    </row>
    <row r="104" spans="1:4" x14ac:dyDescent="0.25">
      <c r="A104" s="45" t="s">
        <v>6</v>
      </c>
      <c r="B104" s="26" t="str">
        <f>[1]DB!X46</f>
        <v>7242</v>
      </c>
      <c r="C104" s="26" t="str">
        <f>[1]DB!Y46</f>
        <v>6450</v>
      </c>
      <c r="D104" s="44">
        <f t="shared" si="8"/>
        <v>-0.10936205468102733</v>
      </c>
    </row>
    <row r="105" spans="1:4" x14ac:dyDescent="0.25">
      <c r="A105" s="45" t="s">
        <v>7</v>
      </c>
      <c r="B105" s="26" t="str">
        <f>[1]DB!X47</f>
        <v>2031</v>
      </c>
      <c r="C105" s="26" t="str">
        <f>[1]DB!Y47</f>
        <v>1673</v>
      </c>
      <c r="D105" s="44">
        <f t="shared" si="8"/>
        <v>-0.17626784835056619</v>
      </c>
    </row>
    <row r="106" spans="1:4" x14ac:dyDescent="0.25">
      <c r="A106" s="45" t="s">
        <v>8</v>
      </c>
      <c r="B106" s="26" t="str">
        <f>[1]DB!X48</f>
        <v>460</v>
      </c>
      <c r="C106" s="26" t="str">
        <f>[1]DB!Y48</f>
        <v>703</v>
      </c>
      <c r="D106" s="44">
        <f t="shared" si="8"/>
        <v>0.52826086956521734</v>
      </c>
    </row>
    <row r="107" spans="1:4" x14ac:dyDescent="0.25">
      <c r="A107" s="45" t="s">
        <v>9</v>
      </c>
      <c r="B107" s="26" t="str">
        <f>[1]DB!X49</f>
        <v>121</v>
      </c>
      <c r="C107" s="26" t="str">
        <f>[1]DB!Y49</f>
        <v>124</v>
      </c>
      <c r="D107" s="44">
        <f t="shared" si="8"/>
        <v>2.4793388429751984E-2</v>
      </c>
    </row>
    <row r="108" spans="1:4" x14ac:dyDescent="0.25">
      <c r="A108" s="62" t="s">
        <v>10</v>
      </c>
      <c r="B108" s="36" t="str">
        <f>[1]DB!X50</f>
        <v>109</v>
      </c>
      <c r="C108" s="36" t="str">
        <f>[1]DB!Y50</f>
        <v>108</v>
      </c>
      <c r="D108" s="63">
        <f t="shared" si="8"/>
        <v>-9.1743119266054496E-3</v>
      </c>
    </row>
    <row r="110" spans="1:4" ht="15.75" x14ac:dyDescent="0.25">
      <c r="A110" s="73" t="s">
        <v>17</v>
      </c>
      <c r="B110" s="74"/>
      <c r="C110" s="74"/>
      <c r="D110" s="74"/>
    </row>
    <row r="111" spans="1:4" ht="26.25" x14ac:dyDescent="0.25">
      <c r="A111" s="42"/>
      <c r="B111" s="13" t="str">
        <f>'[1]DB-year'!$C$3</f>
        <v>10 мес. 2019 г.</v>
      </c>
      <c r="C111" s="13" t="str">
        <f>'[1]DB-year'!$D$3</f>
        <v>10 мес. 2020 г.</v>
      </c>
      <c r="D111" s="14" t="s">
        <v>1</v>
      </c>
    </row>
    <row r="112" spans="1:4" x14ac:dyDescent="0.25">
      <c r="A112" s="43" t="s">
        <v>2</v>
      </c>
      <c r="B112" s="3" t="str">
        <f>[1]DB!Z42</f>
        <v>5759</v>
      </c>
      <c r="C112" s="3" t="str">
        <f>[1]DB!AA42</f>
        <v>5386</v>
      </c>
      <c r="D112" s="44">
        <f>IF(B112&gt;0,(C112/B112-1),"***")</f>
        <v>-6.4768188921687786E-2</v>
      </c>
    </row>
    <row r="113" spans="1:4" x14ac:dyDescent="0.25">
      <c r="A113" s="45" t="s">
        <v>3</v>
      </c>
      <c r="B113" s="26" t="str">
        <f>[1]DB!Z43</f>
        <v>439</v>
      </c>
      <c r="C113" s="26" t="str">
        <f>[1]DB!AA43</f>
        <v>421</v>
      </c>
      <c r="D113" s="44">
        <f t="shared" ref="D113:D120" si="9">IF(B113&gt;0,(C113/B113-1),"***")</f>
        <v>-4.1002277904327977E-2</v>
      </c>
    </row>
    <row r="114" spans="1:4" x14ac:dyDescent="0.25">
      <c r="A114" s="45" t="s">
        <v>4</v>
      </c>
      <c r="B114" s="26" t="str">
        <f>[1]DB!Z44</f>
        <v>2463</v>
      </c>
      <c r="C114" s="26" t="str">
        <f>[1]DB!AA44</f>
        <v>2427</v>
      </c>
      <c r="D114" s="44">
        <f t="shared" si="9"/>
        <v>-1.461632155907433E-2</v>
      </c>
    </row>
    <row r="115" spans="1:4" x14ac:dyDescent="0.25">
      <c r="A115" s="45" t="s">
        <v>5</v>
      </c>
      <c r="B115" s="26" t="str">
        <f>[1]DB!Z45</f>
        <v>697</v>
      </c>
      <c r="C115" s="26" t="str">
        <f>[1]DB!AA45</f>
        <v>698</v>
      </c>
      <c r="D115" s="44">
        <f t="shared" si="9"/>
        <v>1.4347202295552641E-3</v>
      </c>
    </row>
    <row r="116" spans="1:4" x14ac:dyDescent="0.25">
      <c r="A116" s="45" t="s">
        <v>6</v>
      </c>
      <c r="B116" s="26" t="str">
        <f>[1]DB!Z46</f>
        <v>685</v>
      </c>
      <c r="C116" s="26" t="str">
        <f>[1]DB!AA46</f>
        <v>580</v>
      </c>
      <c r="D116" s="44">
        <f t="shared" si="9"/>
        <v>-0.15328467153284675</v>
      </c>
    </row>
    <row r="117" spans="1:4" x14ac:dyDescent="0.25">
      <c r="A117" s="45" t="s">
        <v>7</v>
      </c>
      <c r="B117" s="26" t="str">
        <f>[1]DB!Z47</f>
        <v>586</v>
      </c>
      <c r="C117" s="26" t="str">
        <f>[1]DB!AA47</f>
        <v>508</v>
      </c>
      <c r="D117" s="44">
        <f t="shared" si="9"/>
        <v>-0.13310580204778155</v>
      </c>
    </row>
    <row r="118" spans="1:4" x14ac:dyDescent="0.25">
      <c r="A118" s="45" t="s">
        <v>8</v>
      </c>
      <c r="B118" s="26" t="str">
        <f>[1]DB!Z48</f>
        <v>192</v>
      </c>
      <c r="C118" s="26" t="str">
        <f>[1]DB!AA48</f>
        <v>190</v>
      </c>
      <c r="D118" s="44">
        <f t="shared" si="9"/>
        <v>-1.041666666666663E-2</v>
      </c>
    </row>
    <row r="119" spans="1:4" x14ac:dyDescent="0.25">
      <c r="A119" s="45" t="s">
        <v>9</v>
      </c>
      <c r="B119" s="26" t="str">
        <f>[1]DB!Z49</f>
        <v>47</v>
      </c>
      <c r="C119" s="26" t="str">
        <f>[1]DB!AA49</f>
        <v>35</v>
      </c>
      <c r="D119" s="44">
        <f t="shared" si="9"/>
        <v>-0.25531914893617025</v>
      </c>
    </row>
    <row r="120" spans="1:4" x14ac:dyDescent="0.25">
      <c r="A120" s="62" t="s">
        <v>10</v>
      </c>
      <c r="B120" s="36" t="str">
        <f>[1]DB!Z50</f>
        <v>46</v>
      </c>
      <c r="C120" s="36" t="str">
        <f>[1]DB!AA50</f>
        <v>29</v>
      </c>
      <c r="D120" s="63">
        <f t="shared" si="9"/>
        <v>-0.36956521739130432</v>
      </c>
    </row>
    <row r="122" spans="1:4" ht="15.75" x14ac:dyDescent="0.25">
      <c r="A122" s="73" t="s">
        <v>18</v>
      </c>
      <c r="B122" s="74"/>
      <c r="C122" s="74"/>
      <c r="D122" s="74"/>
    </row>
    <row r="123" spans="1:4" ht="26.25" x14ac:dyDescent="0.25">
      <c r="A123" s="42"/>
      <c r="B123" s="13" t="str">
        <f>'[1]DB-year'!$C$3</f>
        <v>10 мес. 2019 г.</v>
      </c>
      <c r="C123" s="13" t="str">
        <f>'[1]DB-year'!$D$3</f>
        <v>10 мес. 2020 г.</v>
      </c>
      <c r="D123" s="14" t="s">
        <v>1</v>
      </c>
    </row>
    <row r="124" spans="1:4" x14ac:dyDescent="0.25">
      <c r="A124" s="43" t="s">
        <v>2</v>
      </c>
      <c r="B124" s="3" t="str">
        <f>[1]DB!AD42</f>
        <v>5907</v>
      </c>
      <c r="C124" s="3" t="str">
        <f>[1]DB!AE42</f>
        <v>5965</v>
      </c>
      <c r="D124" s="44">
        <f>IF(B124&gt;0,(C124/B124-1),"***")</f>
        <v>9.8188589808700932E-3</v>
      </c>
    </row>
    <row r="125" spans="1:4" x14ac:dyDescent="0.25">
      <c r="A125" s="45" t="s">
        <v>3</v>
      </c>
      <c r="B125" s="26" t="str">
        <f>[1]DB!AD43</f>
        <v>227</v>
      </c>
      <c r="C125" s="26" t="str">
        <f>[1]DB!AE43</f>
        <v>189</v>
      </c>
      <c r="D125" s="44">
        <f t="shared" ref="D125:D132" si="10">IF(B125&gt;0,(C125/B125-1),"***")</f>
        <v>-0.16740088105726869</v>
      </c>
    </row>
    <row r="126" spans="1:4" x14ac:dyDescent="0.25">
      <c r="A126" s="45" t="s">
        <v>4</v>
      </c>
      <c r="B126" s="26" t="str">
        <f>[1]DB!AD44</f>
        <v>323</v>
      </c>
      <c r="C126" s="26" t="str">
        <f>[1]DB!AE44</f>
        <v>317</v>
      </c>
      <c r="D126" s="44">
        <f t="shared" si="10"/>
        <v>-1.8575851393188847E-2</v>
      </c>
    </row>
    <row r="127" spans="1:4" x14ac:dyDescent="0.25">
      <c r="A127" s="45" t="s">
        <v>5</v>
      </c>
      <c r="B127" s="26" t="str">
        <f>[1]DB!AD45</f>
        <v>2314</v>
      </c>
      <c r="C127" s="26" t="str">
        <f>[1]DB!AE45</f>
        <v>2396</v>
      </c>
      <c r="D127" s="44">
        <f t="shared" si="10"/>
        <v>3.5436473638720933E-2</v>
      </c>
    </row>
    <row r="128" spans="1:4" x14ac:dyDescent="0.25">
      <c r="A128" s="45" t="s">
        <v>6</v>
      </c>
      <c r="B128" s="26" t="str">
        <f>[1]DB!AD46</f>
        <v>1900</v>
      </c>
      <c r="C128" s="26" t="str">
        <f>[1]DB!AE46</f>
        <v>1736</v>
      </c>
      <c r="D128" s="44">
        <f t="shared" si="10"/>
        <v>-8.6315789473684235E-2</v>
      </c>
    </row>
    <row r="129" spans="1:4" x14ac:dyDescent="0.25">
      <c r="A129" s="45" t="s">
        <v>7</v>
      </c>
      <c r="B129" s="26" t="str">
        <f>[1]DB!AD47</f>
        <v>371</v>
      </c>
      <c r="C129" s="26" t="str">
        <f>[1]DB!AE47</f>
        <v>352</v>
      </c>
      <c r="D129" s="44">
        <f t="shared" si="10"/>
        <v>-5.121293800539084E-2</v>
      </c>
    </row>
    <row r="130" spans="1:4" x14ac:dyDescent="0.25">
      <c r="A130" s="45" t="s">
        <v>8</v>
      </c>
      <c r="B130" s="26" t="str">
        <f>[1]DB!AD48</f>
        <v>164</v>
      </c>
      <c r="C130" s="26" t="str">
        <f>[1]DB!AE48</f>
        <v>159</v>
      </c>
      <c r="D130" s="44">
        <f t="shared" si="10"/>
        <v>-3.0487804878048808E-2</v>
      </c>
    </row>
    <row r="131" spans="1:4" x14ac:dyDescent="0.25">
      <c r="A131" s="45" t="s">
        <v>9</v>
      </c>
      <c r="B131" s="26" t="str">
        <f>[1]DB!AD49</f>
        <v>41</v>
      </c>
      <c r="C131" s="26" t="str">
        <f>[1]DB!AE49</f>
        <v>32</v>
      </c>
      <c r="D131" s="44">
        <f t="shared" si="10"/>
        <v>-0.21951219512195119</v>
      </c>
    </row>
    <row r="132" spans="1:4" x14ac:dyDescent="0.25">
      <c r="A132" s="62" t="s">
        <v>10</v>
      </c>
      <c r="B132" s="36" t="str">
        <f>[1]DB!AD50</f>
        <v>30</v>
      </c>
      <c r="C132" s="36" t="str">
        <f>[1]DB!AE50</f>
        <v>20</v>
      </c>
      <c r="D132" s="63">
        <f t="shared" si="10"/>
        <v>-0.33333333333333337</v>
      </c>
    </row>
  </sheetData>
  <mergeCells count="11">
    <mergeCell ref="A110:D110"/>
    <mergeCell ref="A122:D122"/>
    <mergeCell ref="A62:D62"/>
    <mergeCell ref="A74:D74"/>
    <mergeCell ref="A86:D86"/>
    <mergeCell ref="A98:D98"/>
    <mergeCell ref="A2:D2"/>
    <mergeCell ref="A14:D14"/>
    <mergeCell ref="A26:D26"/>
    <mergeCell ref="A38:D38"/>
    <mergeCell ref="A50:D50"/>
  </mergeCells>
  <pageMargins left="0.7" right="0.7" top="0.75" bottom="0.75" header="0.3" footer="0.3"/>
  <pageSetup paperSize="9" orientation="portrait" r:id="rId1"/>
  <rowBreaks count="3" manualBreakCount="3">
    <brk id="37" max="16383" man="1"/>
    <brk id="73" max="16383" man="1"/>
    <brk id="1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view="pageBreakPreview" zoomScaleNormal="100" zoomScaleSheetLayoutView="100" workbookViewId="0">
      <selection activeCell="B133" sqref="B133"/>
    </sheetView>
  </sheetViews>
  <sheetFormatPr defaultRowHeight="15" x14ac:dyDescent="0.25"/>
  <cols>
    <col min="1" max="1" width="41.5703125" bestFit="1" customWidth="1"/>
    <col min="2" max="4" width="8.85546875" customWidth="1"/>
    <col min="5" max="5" width="18.85546875" customWidth="1"/>
    <col min="6" max="6" width="16.42578125" customWidth="1"/>
  </cols>
  <sheetData>
    <row r="1" spans="1:5" ht="15.75" x14ac:dyDescent="0.25">
      <c r="A1" s="73" t="s">
        <v>35</v>
      </c>
      <c r="B1" s="74"/>
      <c r="C1" s="74"/>
      <c r="D1" s="74"/>
    </row>
    <row r="2" spans="1:5" x14ac:dyDescent="0.25">
      <c r="B2" s="8"/>
      <c r="C2" s="8"/>
      <c r="D2" s="8"/>
    </row>
    <row r="3" spans="1:5" ht="26.25" x14ac:dyDescent="0.25">
      <c r="A3" s="42"/>
      <c r="B3" s="13" t="str">
        <f>'[1]DB-year'!C3</f>
        <v>10 мес. 2019 г.</v>
      </c>
      <c r="C3" s="13" t="str">
        <f>'[1]DB-year'!D3</f>
        <v>10 мес. 2020 г.</v>
      </c>
      <c r="D3" s="14" t="s">
        <v>1</v>
      </c>
      <c r="E3" s="9"/>
    </row>
    <row r="4" spans="1:5" x14ac:dyDescent="0.25">
      <c r="A4" s="43" t="s">
        <v>2</v>
      </c>
      <c r="B4" s="3" t="str">
        <f>[1]DB!AB42</f>
        <v>6598</v>
      </c>
      <c r="C4" s="3" t="str">
        <f>[1]DB!AC42</f>
        <v>7332</v>
      </c>
      <c r="D4" s="44">
        <f>IF(B4&gt;0,(C4/B4-1),"***")</f>
        <v>0.11124583207032424</v>
      </c>
      <c r="E4" s="9"/>
    </row>
    <row r="5" spans="1:5" x14ac:dyDescent="0.25">
      <c r="A5" s="45" t="s">
        <v>3</v>
      </c>
      <c r="B5" s="26" t="str">
        <f>[1]DB!AB43</f>
        <v>1085</v>
      </c>
      <c r="C5" s="26" t="str">
        <f>[1]DB!AC43</f>
        <v>1108</v>
      </c>
      <c r="D5" s="44">
        <f t="shared" ref="D5:D12" si="0">IF(B5&gt;0,(C5/B5-1),"***")</f>
        <v>2.1198156682027625E-2</v>
      </c>
      <c r="E5" s="10"/>
    </row>
    <row r="6" spans="1:5" x14ac:dyDescent="0.25">
      <c r="A6" s="45" t="s">
        <v>4</v>
      </c>
      <c r="B6" s="26" t="str">
        <f>[1]DB!AB44</f>
        <v>939</v>
      </c>
      <c r="C6" s="26" t="str">
        <f>[1]DB!AC44</f>
        <v>1117</v>
      </c>
      <c r="D6" s="44">
        <f t="shared" si="0"/>
        <v>0.18956336528221507</v>
      </c>
      <c r="E6" s="11"/>
    </row>
    <row r="7" spans="1:5" x14ac:dyDescent="0.25">
      <c r="A7" s="45" t="s">
        <v>5</v>
      </c>
      <c r="B7" s="26" t="str">
        <f>[1]DB!AB45</f>
        <v>1572</v>
      </c>
      <c r="C7" s="26" t="str">
        <f>[1]DB!AC45</f>
        <v>1781</v>
      </c>
      <c r="D7" s="44">
        <f t="shared" si="0"/>
        <v>0.13295165394402031</v>
      </c>
      <c r="E7" s="11"/>
    </row>
    <row r="8" spans="1:5" x14ac:dyDescent="0.25">
      <c r="A8" s="45" t="s">
        <v>6</v>
      </c>
      <c r="B8" s="26" t="str">
        <f>[1]DB!AB46</f>
        <v>1706</v>
      </c>
      <c r="C8" s="26" t="str">
        <f>[1]DB!AC46</f>
        <v>1893</v>
      </c>
      <c r="D8" s="44">
        <f t="shared" si="0"/>
        <v>0.10961313012895668</v>
      </c>
      <c r="E8" s="11"/>
    </row>
    <row r="9" spans="1:5" ht="26.25" x14ac:dyDescent="0.25">
      <c r="A9" s="45" t="s">
        <v>7</v>
      </c>
      <c r="B9" s="26" t="str">
        <f>[1]DB!AB47</f>
        <v>194</v>
      </c>
      <c r="C9" s="26" t="str">
        <f>[1]DB!AC47</f>
        <v>118</v>
      </c>
      <c r="D9" s="44">
        <f t="shared" si="0"/>
        <v>-0.39175257731958768</v>
      </c>
      <c r="E9" s="5"/>
    </row>
    <row r="10" spans="1:5" x14ac:dyDescent="0.25">
      <c r="A10" s="45" t="s">
        <v>8</v>
      </c>
      <c r="B10" s="26" t="str">
        <f>[1]DB!AB48</f>
        <v>155</v>
      </c>
      <c r="C10" s="26" t="str">
        <f>[1]DB!AC48</f>
        <v>182</v>
      </c>
      <c r="D10" s="44">
        <f t="shared" si="0"/>
        <v>0.17419354838709666</v>
      </c>
      <c r="E10" s="5"/>
    </row>
    <row r="11" spans="1:5" x14ac:dyDescent="0.25">
      <c r="A11" s="45" t="s">
        <v>9</v>
      </c>
      <c r="B11" s="26" t="str">
        <f>[1]DB!AB49</f>
        <v>36</v>
      </c>
      <c r="C11" s="26" t="str">
        <f>[1]DB!AC49</f>
        <v>31</v>
      </c>
      <c r="D11" s="44">
        <f t="shared" si="0"/>
        <v>-0.13888888888888884</v>
      </c>
    </row>
    <row r="12" spans="1:5" x14ac:dyDescent="0.25">
      <c r="A12" s="62" t="s">
        <v>10</v>
      </c>
      <c r="B12" s="36" t="str">
        <f>[1]DB!AB50</f>
        <v>35</v>
      </c>
      <c r="C12" s="36" t="str">
        <f>[1]DB!AC50</f>
        <v>30</v>
      </c>
      <c r="D12" s="63">
        <f t="shared" si="0"/>
        <v>-0.1428571428571429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view="pageBreakPreview" zoomScale="80" zoomScaleNormal="100" zoomScaleSheetLayoutView="80" workbookViewId="0">
      <selection activeCell="B133" sqref="B133"/>
    </sheetView>
  </sheetViews>
  <sheetFormatPr defaultRowHeight="15" x14ac:dyDescent="0.25"/>
  <cols>
    <col min="1" max="1" width="5.28515625" customWidth="1"/>
    <col min="2" max="2" width="48.5703125" customWidth="1"/>
    <col min="3" max="3" width="8.85546875" customWidth="1"/>
    <col min="6" max="6" width="13.85546875" customWidth="1"/>
  </cols>
  <sheetData>
    <row r="1" spans="1:9" ht="36.75" customHeight="1" x14ac:dyDescent="0.25">
      <c r="A1" s="77" t="s">
        <v>19</v>
      </c>
      <c r="B1" s="77"/>
      <c r="C1" s="77"/>
      <c r="D1" s="77"/>
      <c r="E1" s="77"/>
      <c r="F1" s="1"/>
    </row>
    <row r="2" spans="1:9" ht="26.25" x14ac:dyDescent="0.25">
      <c r="A2" s="80"/>
      <c r="B2" s="81"/>
      <c r="C2" s="12" t="str">
        <f>'[1]DB-year'!$C$3</f>
        <v>10 мес. 2019 г.</v>
      </c>
      <c r="D2" s="13" t="str">
        <f>'[1]DB-year'!$D$3</f>
        <v>10 мес. 2020 г.</v>
      </c>
      <c r="E2" s="14" t="s">
        <v>1</v>
      </c>
      <c r="F2" s="15"/>
    </row>
    <row r="3" spans="1:9" ht="24.75" customHeight="1" x14ac:dyDescent="0.25">
      <c r="A3" s="78" t="s">
        <v>20</v>
      </c>
      <c r="B3" s="79"/>
      <c r="C3" s="16" t="str">
        <f>'[1]досудебн. (ПМ)'!C4</f>
        <v>282</v>
      </c>
      <c r="D3" s="17" t="str">
        <f>'[1]досудебн. (ПМ)'!D4</f>
        <v>153</v>
      </c>
      <c r="E3" s="18">
        <f t="shared" ref="E3:E31" si="0">IF(C3&gt;0,(D3/(C3/100)-100),"***")</f>
        <v>-45.744680851063826</v>
      </c>
      <c r="F3" s="19"/>
      <c r="G3" s="5"/>
    </row>
    <row r="4" spans="1:9" s="22" customFormat="1" ht="13.5" customHeight="1" x14ac:dyDescent="0.2">
      <c r="A4" s="82" t="s">
        <v>21</v>
      </c>
      <c r="B4" s="48" t="s">
        <v>22</v>
      </c>
      <c r="C4" s="49" t="str">
        <f>'[1]досудебн. (ПМ)'!C7</f>
        <v>10</v>
      </c>
      <c r="D4" s="3" t="str">
        <f>'[1]досудебн. (ПМ)'!D7</f>
        <v>3</v>
      </c>
      <c r="E4" s="50">
        <f t="shared" si="0"/>
        <v>-70</v>
      </c>
      <c r="F4" s="19"/>
      <c r="G4" s="21"/>
    </row>
    <row r="5" spans="1:9" ht="12.75" customHeight="1" x14ac:dyDescent="0.25">
      <c r="A5" s="83"/>
      <c r="B5" s="23" t="s">
        <v>23</v>
      </c>
      <c r="C5" s="25" t="str">
        <f>'[1]досудебн. (ПМ)'!C8</f>
        <v>57</v>
      </c>
      <c r="D5" s="26" t="str">
        <f>'[1]досудебн. (ПМ)'!D8</f>
        <v>17</v>
      </c>
      <c r="E5" s="27">
        <f t="shared" si="0"/>
        <v>-70.175438596491233</v>
      </c>
      <c r="F5" s="19"/>
      <c r="G5" s="5"/>
    </row>
    <row r="6" spans="1:9" ht="12.75" customHeight="1" x14ac:dyDescent="0.25">
      <c r="A6" s="84"/>
      <c r="B6" s="28" t="s">
        <v>24</v>
      </c>
      <c r="C6" s="29" t="str">
        <f>'[1]досудебн. (ПМ)'!C9</f>
        <v>211</v>
      </c>
      <c r="D6" s="30" t="str">
        <f>'[1]досудебн. (ПМ)'!D9</f>
        <v>125</v>
      </c>
      <c r="E6" s="31">
        <f t="shared" si="0"/>
        <v>-40.758293838862556</v>
      </c>
      <c r="F6" s="19"/>
      <c r="G6" s="5"/>
      <c r="H6" s="5"/>
      <c r="I6" s="5"/>
    </row>
    <row r="7" spans="1:9" ht="12.75" customHeight="1" x14ac:dyDescent="0.25">
      <c r="A7" s="75" t="s">
        <v>25</v>
      </c>
      <c r="B7" s="76"/>
      <c r="C7" s="51" t="str">
        <f>'[1]досудебн. (ПМ)'!C10</f>
        <v>32789</v>
      </c>
      <c r="D7" s="52" t="str">
        <f>'[1]досудебн. (ПМ)'!D10</f>
        <v>28679</v>
      </c>
      <c r="E7" s="53">
        <f t="shared" si="0"/>
        <v>-12.534691512397444</v>
      </c>
      <c r="F7" s="19"/>
      <c r="G7" s="5"/>
      <c r="H7" s="5"/>
      <c r="I7" s="5"/>
    </row>
    <row r="8" spans="1:9" ht="14.25" customHeight="1" x14ac:dyDescent="0.25">
      <c r="A8" s="82" t="s">
        <v>21</v>
      </c>
      <c r="B8" s="48" t="s">
        <v>22</v>
      </c>
      <c r="C8" s="7" t="str">
        <f>'[1]досудебн. (ПМ)'!C13</f>
        <v>345</v>
      </c>
      <c r="D8" s="3" t="str">
        <f>'[1]досудебн. (ПМ)'!D13</f>
        <v>216</v>
      </c>
      <c r="E8" s="24">
        <f t="shared" si="0"/>
        <v>-37.391304347826093</v>
      </c>
      <c r="F8" s="19"/>
      <c r="G8" s="5"/>
      <c r="H8" s="5"/>
      <c r="I8" s="5"/>
    </row>
    <row r="9" spans="1:9" ht="14.25" customHeight="1" x14ac:dyDescent="0.25">
      <c r="A9" s="83"/>
      <c r="B9" s="23" t="s">
        <v>23</v>
      </c>
      <c r="C9" s="25" t="str">
        <f>'[1]досудебн. (ПМ)'!C14</f>
        <v>597</v>
      </c>
      <c r="D9" s="26" t="str">
        <f>'[1]досудебн. (ПМ)'!D14</f>
        <v>651</v>
      </c>
      <c r="E9" s="27">
        <f t="shared" si="0"/>
        <v>9.0452261306532762</v>
      </c>
      <c r="F9" s="19"/>
      <c r="G9" s="5"/>
      <c r="H9" s="5"/>
      <c r="I9" s="5"/>
    </row>
    <row r="10" spans="1:9" s="22" customFormat="1" ht="30" customHeight="1" x14ac:dyDescent="0.2">
      <c r="A10" s="89"/>
      <c r="B10" s="54" t="s">
        <v>24</v>
      </c>
      <c r="C10" s="29" t="str">
        <f>'[1]досудебн. (ПМ)'!C15</f>
        <v>31554</v>
      </c>
      <c r="D10" s="30" t="str">
        <f>'[1]досудебн. (ПМ)'!D15</f>
        <v>27495</v>
      </c>
      <c r="E10" s="55">
        <f t="shared" si="0"/>
        <v>-12.863662293211647</v>
      </c>
      <c r="F10" s="19"/>
      <c r="G10" s="21"/>
      <c r="H10" s="21"/>
      <c r="I10" s="21"/>
    </row>
    <row r="11" spans="1:9" s="22" customFormat="1" ht="33" customHeight="1" x14ac:dyDescent="0.2">
      <c r="A11" s="87" t="s">
        <v>26</v>
      </c>
      <c r="B11" s="88"/>
      <c r="C11" s="56" t="str">
        <f>'[1]досудебн. (ПМ)'!C16</f>
        <v>2559</v>
      </c>
      <c r="D11" s="57" t="str">
        <f>'[1]досудебн. (ПМ)'!D16</f>
        <v>2515</v>
      </c>
      <c r="E11" s="33">
        <f t="shared" si="0"/>
        <v>-1.7194216490816672</v>
      </c>
      <c r="F11" s="20"/>
      <c r="G11" s="21"/>
      <c r="H11" s="21"/>
      <c r="I11" s="21"/>
    </row>
    <row r="12" spans="1:9" ht="15.75" customHeight="1" x14ac:dyDescent="0.25">
      <c r="A12" s="83" t="s">
        <v>21</v>
      </c>
      <c r="B12" s="23" t="s">
        <v>22</v>
      </c>
      <c r="C12" s="49" t="str">
        <f>'[1]досудебн. (ПМ)'!C18</f>
        <v>2</v>
      </c>
      <c r="D12" s="3" t="str">
        <f>'[1]досудебн. (ПМ)'!D18</f>
        <v>0</v>
      </c>
      <c r="E12" s="24">
        <f t="shared" si="0"/>
        <v>-100</v>
      </c>
      <c r="F12" s="19"/>
      <c r="G12" s="5"/>
      <c r="H12" s="5"/>
      <c r="I12" s="5"/>
    </row>
    <row r="13" spans="1:9" ht="15.75" customHeight="1" x14ac:dyDescent="0.25">
      <c r="A13" s="83"/>
      <c r="B13" s="23" t="s">
        <v>23</v>
      </c>
      <c r="C13" s="25" t="str">
        <f>'[1]досудебн. (ПМ)'!C19</f>
        <v>62</v>
      </c>
      <c r="D13" s="26" t="str">
        <f>'[1]досудебн. (ПМ)'!D19</f>
        <v>66</v>
      </c>
      <c r="E13" s="27">
        <f t="shared" si="0"/>
        <v>6.4516129032258078</v>
      </c>
      <c r="F13" s="19"/>
      <c r="G13" s="5"/>
      <c r="H13" s="5"/>
      <c r="I13" s="5"/>
    </row>
    <row r="14" spans="1:9" ht="36" customHeight="1" x14ac:dyDescent="0.25">
      <c r="A14" s="84"/>
      <c r="B14" s="34" t="s">
        <v>24</v>
      </c>
      <c r="C14" s="35" t="str">
        <f>'[1]досудебн. (ПМ)'!C20</f>
        <v>2475</v>
      </c>
      <c r="D14" s="36" t="str">
        <f>'[1]досудебн. (ПМ)'!D20</f>
        <v>2434</v>
      </c>
      <c r="E14" s="37">
        <f t="shared" si="0"/>
        <v>-1.656565656565661</v>
      </c>
      <c r="F14" s="19"/>
      <c r="G14" s="5"/>
      <c r="H14" s="5"/>
      <c r="I14" s="5"/>
    </row>
    <row r="15" spans="1:9" s="22" customFormat="1" ht="27" customHeight="1" x14ac:dyDescent="0.2">
      <c r="A15" s="78" t="s">
        <v>27</v>
      </c>
      <c r="B15" s="79"/>
      <c r="C15" s="38" t="str">
        <f>'[1]досудебн. (ПМ)'!C21</f>
        <v>250</v>
      </c>
      <c r="D15" s="17" t="str">
        <f>'[1]досудебн. (ПМ)'!D21</f>
        <v>175</v>
      </c>
      <c r="E15" s="32">
        <f t="shared" si="0"/>
        <v>-30</v>
      </c>
      <c r="F15" s="19"/>
      <c r="G15" s="21"/>
      <c r="H15" s="21"/>
      <c r="I15" s="21"/>
    </row>
    <row r="16" spans="1:9" s="22" customFormat="1" ht="12.75" x14ac:dyDescent="0.2">
      <c r="A16" s="83" t="s">
        <v>21</v>
      </c>
      <c r="B16" s="23" t="s">
        <v>22</v>
      </c>
      <c r="C16" s="49" t="str">
        <f>'[1]досудебн. (ПМ)'!C23</f>
        <v>19</v>
      </c>
      <c r="D16" s="58" t="str">
        <f>'[1]досудебн. (ПМ)'!D23</f>
        <v>22</v>
      </c>
      <c r="E16" s="50">
        <f t="shared" si="0"/>
        <v>15.78947368421052</v>
      </c>
      <c r="F16" s="19"/>
      <c r="G16" s="21"/>
      <c r="H16" s="21"/>
      <c r="I16" s="21"/>
    </row>
    <row r="17" spans="1:9" s="22" customFormat="1" ht="12.75" x14ac:dyDescent="0.2">
      <c r="A17" s="83"/>
      <c r="B17" s="23" t="s">
        <v>23</v>
      </c>
      <c r="C17" s="25" t="str">
        <f>'[1]досудебн. (ПМ)'!C25</f>
        <v>63</v>
      </c>
      <c r="D17" s="26" t="str">
        <f>'[1]досудебн. (ПМ)'!D25</f>
        <v>45</v>
      </c>
      <c r="E17" s="27">
        <f t="shared" si="0"/>
        <v>-28.571428571428569</v>
      </c>
      <c r="F17" s="19"/>
      <c r="G17" s="21"/>
      <c r="H17" s="21"/>
      <c r="I17" s="21"/>
    </row>
    <row r="18" spans="1:9" s="22" customFormat="1" ht="26.25" customHeight="1" x14ac:dyDescent="0.2">
      <c r="A18" s="83"/>
      <c r="B18" s="23" t="s">
        <v>24</v>
      </c>
      <c r="C18" s="25" t="str">
        <f>'[1]досудебн. (ПМ)'!C27</f>
        <v>168</v>
      </c>
      <c r="D18" s="26" t="str">
        <f>'[1]досудебн. (ПМ)'!D27</f>
        <v>107</v>
      </c>
      <c r="E18" s="27">
        <f t="shared" si="0"/>
        <v>-36.30952380952381</v>
      </c>
      <c r="F18" s="19"/>
      <c r="G18" s="21"/>
      <c r="H18" s="21"/>
      <c r="I18" s="21"/>
    </row>
    <row r="19" spans="1:9" s="22" customFormat="1" ht="28.5" customHeight="1" x14ac:dyDescent="0.2">
      <c r="A19" s="78" t="s">
        <v>28</v>
      </c>
      <c r="B19" s="79"/>
      <c r="C19" s="38" t="str">
        <f>'[1]досудебн. (ПМ)'!C29</f>
        <v>5242</v>
      </c>
      <c r="D19" s="17" t="str">
        <f>'[1]досудебн. (ПМ)'!D29</f>
        <v>5047</v>
      </c>
      <c r="E19" s="32">
        <f t="shared" si="0"/>
        <v>-3.7199542159481211</v>
      </c>
      <c r="F19" s="19"/>
      <c r="G19" s="21"/>
      <c r="H19" s="21"/>
      <c r="I19" s="21"/>
    </row>
    <row r="20" spans="1:9" ht="15" customHeight="1" x14ac:dyDescent="0.25">
      <c r="A20" s="83" t="s">
        <v>21</v>
      </c>
      <c r="B20" s="23" t="s">
        <v>22</v>
      </c>
      <c r="C20" s="39" t="str">
        <f>'[1]досудебн. (ПМ)'!C31</f>
        <v>17</v>
      </c>
      <c r="D20" s="3" t="str">
        <f>'[1]досудебн. (ПМ)'!D31</f>
        <v>16</v>
      </c>
      <c r="E20" s="50">
        <f t="shared" si="0"/>
        <v>-5.8823529411764781</v>
      </c>
      <c r="F20" s="19"/>
      <c r="G20" s="5"/>
    </row>
    <row r="21" spans="1:9" x14ac:dyDescent="0.25">
      <c r="A21" s="83"/>
      <c r="B21" s="23" t="s">
        <v>23</v>
      </c>
      <c r="C21" s="39" t="str">
        <f>'[1]досудебн. (ПМ)'!C33</f>
        <v>2905</v>
      </c>
      <c r="D21" s="26" t="str">
        <f>'[1]досудебн. (ПМ)'!D33</f>
        <v>2966</v>
      </c>
      <c r="E21" s="27">
        <f t="shared" si="0"/>
        <v>2.0998278829604118</v>
      </c>
      <c r="F21" s="19"/>
      <c r="G21" s="5"/>
    </row>
    <row r="22" spans="1:9" ht="55.5" customHeight="1" x14ac:dyDescent="0.25">
      <c r="A22" s="83"/>
      <c r="B22" s="23" t="s">
        <v>24</v>
      </c>
      <c r="C22" s="39" t="str">
        <f>'[1]досудебн. (ПМ)'!C35</f>
        <v>2296</v>
      </c>
      <c r="D22" s="26" t="str">
        <f>'[1]досудебн. (ПМ)'!D35</f>
        <v>2043</v>
      </c>
      <c r="E22" s="27">
        <f t="shared" si="0"/>
        <v>-11.019163763066203</v>
      </c>
      <c r="F22" s="19"/>
      <c r="G22" s="5"/>
    </row>
    <row r="23" spans="1:9" ht="33" customHeight="1" x14ac:dyDescent="0.25">
      <c r="A23" s="90" t="s">
        <v>29</v>
      </c>
      <c r="B23" s="91"/>
      <c r="C23" s="59" t="str">
        <f>'[1]досудебн. (ПМ)'!C45</f>
        <v>10749</v>
      </c>
      <c r="D23" s="59" t="str">
        <f>'[1]досудебн. (ПМ)'!D45</f>
        <v>10824</v>
      </c>
      <c r="E23" s="60">
        <f t="shared" si="0"/>
        <v>0.69773932458834054</v>
      </c>
      <c r="F23" s="19"/>
      <c r="G23" s="5"/>
      <c r="H23" s="5"/>
    </row>
    <row r="24" spans="1:9" s="22" customFormat="1" ht="13.5" customHeight="1" x14ac:dyDescent="0.2">
      <c r="A24" s="82" t="s">
        <v>21</v>
      </c>
      <c r="B24" s="48" t="s">
        <v>22</v>
      </c>
      <c r="C24" s="59" t="str">
        <f>'[1]досудебн. (ПМ)'!C46</f>
        <v>670</v>
      </c>
      <c r="D24" s="59" t="str">
        <f>'[1]досудебн. (ПМ)'!D46</f>
        <v>532</v>
      </c>
      <c r="E24" s="24">
        <f t="shared" si="0"/>
        <v>-20.597014925373131</v>
      </c>
      <c r="F24" s="19"/>
      <c r="G24" s="21"/>
      <c r="H24" s="21"/>
    </row>
    <row r="25" spans="1:9" ht="15" customHeight="1" x14ac:dyDescent="0.25">
      <c r="A25" s="83"/>
      <c r="B25" s="23" t="s">
        <v>23</v>
      </c>
      <c r="C25" s="59" t="str">
        <f>'[1]досудебн. (ПМ)'!C47</f>
        <v>5502</v>
      </c>
      <c r="D25" s="59" t="str">
        <f>'[1]досудебн. (ПМ)'!D47</f>
        <v>5723</v>
      </c>
      <c r="E25" s="27">
        <f t="shared" si="0"/>
        <v>4.0167211922937014</v>
      </c>
      <c r="G25" s="5"/>
      <c r="H25" s="5"/>
    </row>
    <row r="26" spans="1:9" s="22" customFormat="1" x14ac:dyDescent="0.25">
      <c r="A26" s="84"/>
      <c r="B26" s="34" t="s">
        <v>24</v>
      </c>
      <c r="C26" s="16" t="str">
        <f>'[1]досудебн. (ПМ)'!C48</f>
        <v>4522</v>
      </c>
      <c r="D26" s="16" t="str">
        <f>'[1]досудебн. (ПМ)'!D48</f>
        <v>4521</v>
      </c>
      <c r="E26" s="37">
        <f t="shared" si="0"/>
        <v>-2.2114108801417842E-2</v>
      </c>
      <c r="F26"/>
      <c r="G26" s="21"/>
      <c r="H26" s="21"/>
    </row>
    <row r="27" spans="1:9" ht="48.75" customHeight="1" x14ac:dyDescent="0.25">
      <c r="A27" s="85" t="s">
        <v>30</v>
      </c>
      <c r="B27" s="86"/>
      <c r="C27" s="71" t="str">
        <f>'[1]досудебн. (ПМ)'!C56</f>
        <v>4779</v>
      </c>
      <c r="D27" s="71" t="str">
        <f>'[1]досудебн. (ПМ)'!D56</f>
        <v>5189</v>
      </c>
      <c r="E27" s="65">
        <f t="shared" si="0"/>
        <v>8.5792006695961476</v>
      </c>
      <c r="G27" s="5"/>
    </row>
    <row r="28" spans="1:9" ht="28.5" customHeight="1" x14ac:dyDescent="0.25">
      <c r="A28" s="83" t="s">
        <v>21</v>
      </c>
      <c r="B28" s="23" t="s">
        <v>22</v>
      </c>
      <c r="C28" s="71" t="str">
        <f>'[1]досудебн. (ПМ)'!C57</f>
        <v>437</v>
      </c>
      <c r="D28" s="71" t="str">
        <f>'[1]досудебн. (ПМ)'!D57</f>
        <v>402</v>
      </c>
      <c r="E28" s="66">
        <f t="shared" si="0"/>
        <v>-8.0091533180778072</v>
      </c>
    </row>
    <row r="29" spans="1:9" s="22" customFormat="1" ht="13.5" customHeight="1" x14ac:dyDescent="0.25">
      <c r="A29" s="83"/>
      <c r="B29" s="23" t="s">
        <v>23</v>
      </c>
      <c r="C29" s="71" t="str">
        <f>'[1]досудебн. (ПМ)'!C58</f>
        <v>1717</v>
      </c>
      <c r="D29" s="71" t="str">
        <f>'[1]досудебн. (ПМ)'!D58</f>
        <v>1904</v>
      </c>
      <c r="E29" s="67">
        <f t="shared" si="0"/>
        <v>10.891089108910876</v>
      </c>
      <c r="F29"/>
    </row>
    <row r="30" spans="1:9" ht="24.75" customHeight="1" x14ac:dyDescent="0.25">
      <c r="A30" s="83"/>
      <c r="B30" s="28" t="s">
        <v>24</v>
      </c>
      <c r="C30" s="71" t="str">
        <f>'[1]досудебн. (ПМ)'!C59</f>
        <v>2573</v>
      </c>
      <c r="D30" s="71" t="str">
        <f>'[1]досудебн. (ПМ)'!D59</f>
        <v>2847</v>
      </c>
      <c r="E30" s="68">
        <f t="shared" si="0"/>
        <v>10.649047804119704</v>
      </c>
    </row>
    <row r="31" spans="1:9" ht="57.75" customHeight="1" x14ac:dyDescent="0.25">
      <c r="A31" s="78" t="s">
        <v>31</v>
      </c>
      <c r="B31" s="79"/>
      <c r="C31" s="71" t="str">
        <f>'[1]досудебн. (ПМ)'!C60</f>
        <v>4685</v>
      </c>
      <c r="D31" s="71" t="str">
        <f>'[1]досудебн. (ПМ)'!D60</f>
        <v>5189</v>
      </c>
      <c r="E31" s="69">
        <f t="shared" si="0"/>
        <v>10.757737459978657</v>
      </c>
    </row>
    <row r="32" spans="1:9" x14ac:dyDescent="0.25">
      <c r="A32" s="82" t="s">
        <v>21</v>
      </c>
      <c r="B32" s="48" t="s">
        <v>22</v>
      </c>
      <c r="C32" s="70" t="str">
        <f>'[1]досудебн. (ПМ)'!C62</f>
        <v>412</v>
      </c>
      <c r="D32" s="70" t="str">
        <f>'[1]досудебн. (ПМ)'!D62</f>
        <v>400</v>
      </c>
      <c r="E32" s="50">
        <f t="shared" ref="E32:E40" si="1">IF(C32&gt;0,(D32/(C32/100)-100),"***")</f>
        <v>-2.9126213592233086</v>
      </c>
    </row>
    <row r="33" spans="1:6" s="22" customFormat="1" ht="13.5" customHeight="1" x14ac:dyDescent="0.25">
      <c r="A33" s="83"/>
      <c r="B33" s="23" t="s">
        <v>23</v>
      </c>
      <c r="C33" s="25" t="str">
        <f>'[1]досудебн. (ПМ)'!C64</f>
        <v>1687</v>
      </c>
      <c r="D33" s="25" t="str">
        <f>'[1]досудебн. (ПМ)'!D64</f>
        <v>1901</v>
      </c>
      <c r="E33" s="27">
        <f t="shared" si="1"/>
        <v>12.685240071132185</v>
      </c>
      <c r="F33"/>
    </row>
    <row r="34" spans="1:6" s="22" customFormat="1" x14ac:dyDescent="0.25">
      <c r="A34" s="83"/>
      <c r="B34" s="23" t="s">
        <v>24</v>
      </c>
      <c r="C34" s="29" t="str">
        <f>'[1]досудебн. (ПМ)'!C66</f>
        <v>2534</v>
      </c>
      <c r="D34" s="29" t="str">
        <f>'[1]досудебн. (ПМ)'!D66</f>
        <v>2852</v>
      </c>
      <c r="E34" s="41">
        <f t="shared" si="1"/>
        <v>12.54932912391476</v>
      </c>
      <c r="F34"/>
    </row>
    <row r="35" spans="1:6" s="22" customFormat="1" ht="35.25" customHeight="1" x14ac:dyDescent="0.2">
      <c r="A35" s="92" t="s">
        <v>32</v>
      </c>
      <c r="B35" s="93"/>
      <c r="C35" s="40" t="str">
        <f>'[1]досудебн. (ПМ)'!C68</f>
        <v>36</v>
      </c>
      <c r="D35" s="40" t="str">
        <f>'[1]досудебн. (ПМ)'!D68</f>
        <v>49</v>
      </c>
      <c r="E35" s="61">
        <f t="shared" si="1"/>
        <v>36.111111111111114</v>
      </c>
      <c r="F35" s="2"/>
    </row>
    <row r="36" spans="1:6" ht="33.75" customHeight="1" x14ac:dyDescent="0.25">
      <c r="A36" s="78" t="s">
        <v>33</v>
      </c>
      <c r="B36" s="79"/>
      <c r="C36" s="38" t="str">
        <f>'[1]досудебн. (ПМ)'!C69</f>
        <v>33</v>
      </c>
      <c r="D36" s="38" t="str">
        <f>'[1]досудебн. (ПМ)'!D69</f>
        <v>45</v>
      </c>
      <c r="E36" s="32">
        <f t="shared" si="1"/>
        <v>36.363636363636346</v>
      </c>
    </row>
    <row r="37" spans="1:6" ht="36.75" customHeight="1" x14ac:dyDescent="0.25">
      <c r="A37" s="90" t="s">
        <v>34</v>
      </c>
      <c r="B37" s="91"/>
      <c r="C37" s="16" t="str">
        <f>'[1]досудебн. (ПМ)'!C71</f>
        <v>942</v>
      </c>
      <c r="D37" s="16" t="str">
        <f>'[1]досудебн. (ПМ)'!D71</f>
        <v>1022</v>
      </c>
      <c r="E37" s="60">
        <f t="shared" si="1"/>
        <v>8.4925690021231475</v>
      </c>
    </row>
    <row r="38" spans="1:6" x14ac:dyDescent="0.25">
      <c r="A38" s="82" t="s">
        <v>21</v>
      </c>
      <c r="B38" s="48" t="s">
        <v>22</v>
      </c>
      <c r="C38" s="64" t="str">
        <f>'[1]досудебн. (ПМ)'!C72</f>
        <v>109</v>
      </c>
      <c r="D38" s="64" t="str">
        <f>'[1]досудебн. (ПМ)'!D72</f>
        <v>89</v>
      </c>
      <c r="E38" s="24">
        <f t="shared" si="1"/>
        <v>-18.348623853211009</v>
      </c>
    </row>
    <row r="39" spans="1:6" x14ac:dyDescent="0.25">
      <c r="A39" s="83"/>
      <c r="B39" s="23" t="s">
        <v>23</v>
      </c>
      <c r="C39" s="64" t="str">
        <f>'[1]досудебн. (ПМ)'!C73</f>
        <v>167</v>
      </c>
      <c r="D39" s="64" t="str">
        <f>'[1]досудебн. (ПМ)'!D73</f>
        <v>244</v>
      </c>
      <c r="E39" s="27">
        <f t="shared" si="1"/>
        <v>46.107784431137731</v>
      </c>
    </row>
    <row r="40" spans="1:6" x14ac:dyDescent="0.25">
      <c r="A40" s="84"/>
      <c r="B40" s="34" t="s">
        <v>24</v>
      </c>
      <c r="C40" s="72" t="str">
        <f>'[1]досудебн. (ПМ)'!C74</f>
        <v>639</v>
      </c>
      <c r="D40" s="72" t="str">
        <f>'[1]досудебн. (ПМ)'!D74</f>
        <v>672</v>
      </c>
      <c r="E40" s="37">
        <f t="shared" si="1"/>
        <v>5.1643192488263026</v>
      </c>
    </row>
  </sheetData>
  <mergeCells count="22">
    <mergeCell ref="A37:B37"/>
    <mergeCell ref="A38:A40"/>
    <mergeCell ref="A28:A30"/>
    <mergeCell ref="A31:B31"/>
    <mergeCell ref="A32:A34"/>
    <mergeCell ref="A35:B35"/>
    <mergeCell ref="A36:B36"/>
    <mergeCell ref="A8:A10"/>
    <mergeCell ref="A24:A26"/>
    <mergeCell ref="A12:A14"/>
    <mergeCell ref="A16:A18"/>
    <mergeCell ref="A23:B23"/>
    <mergeCell ref="A27:B27"/>
    <mergeCell ref="A19:B19"/>
    <mergeCell ref="A20:A22"/>
    <mergeCell ref="A11:B11"/>
    <mergeCell ref="A15:B15"/>
    <mergeCell ref="A7:B7"/>
    <mergeCell ref="A1:E1"/>
    <mergeCell ref="A3:B3"/>
    <mergeCell ref="A2:B2"/>
    <mergeCell ref="A4:A6"/>
  </mergeCells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УОН</vt:lpstr>
      <vt:lpstr>НЛ</vt:lpstr>
      <vt:lpstr>СУ</vt:lpstr>
      <vt:lpstr>СУ!Область_печати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2020-11-12T07:26:18Z</dcterms:modified>
</cp:coreProperties>
</file>