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240" yWindow="285" windowWidth="14805" windowHeight="7830" firstSheet="5" activeTab="12"/>
  </bookViews>
  <sheets>
    <sheet name="Лист1" sheetId="1" r:id="rId1"/>
    <sheet name="он" sheetId="9" r:id="rId2"/>
    <sheet name="экономик" sheetId="10" r:id="rId3"/>
    <sheet name="природа" sheetId="11" r:id="rId4"/>
    <sheet name="права чел" sheetId="12" r:id="rId5"/>
    <sheet name="н л" sheetId="13" r:id="rId6"/>
    <sheet name="преступность" sheetId="20" r:id="rId7"/>
    <sheet name="преступность 2" sheetId="21" r:id="rId8"/>
    <sheet name="Лист2" sheetId="2" r:id="rId9"/>
    <sheet name="Лист3" sheetId="3" r:id="rId10"/>
    <sheet name="досудеб" sheetId="5" r:id="rId11"/>
    <sheet name="наркотики" sheetId="6" r:id="rId12"/>
    <sheet name="коррупция" sheetId="22" r:id="rId13"/>
    <sheet name="уин" sheetId="8" r:id="rId14"/>
  </sheets>
  <definedNames>
    <definedName name="Z_DAED5F8A_1D0F_4FEC_9F91_AE1C92AB4224_.wvu.PrintArea" localSheetId="8" hidden="1">Лист2!$A$1:$G$9</definedName>
    <definedName name="_xlnm.Print_Area" localSheetId="10">досудеб!$A$1:$I$42</definedName>
    <definedName name="_xlnm.Print_Area" localSheetId="12">коррупция!$A$1:$J$15</definedName>
    <definedName name="_xlnm.Print_Area" localSheetId="0">Лист1!$A$1:$A$12</definedName>
    <definedName name="_xlnm.Print_Area" localSheetId="8">Лист2!$A$1:$J$24</definedName>
    <definedName name="_xlnm.Print_Area" localSheetId="9">Лист3!$A$1:$J$56</definedName>
    <definedName name="_xlnm.Print_Area" localSheetId="5">'н л'!$A$1:$I$43</definedName>
    <definedName name="_xlnm.Print_Area" localSheetId="11">наркотики!$A$1:$I$41</definedName>
    <definedName name="_xlnm.Print_Area" localSheetId="1">он!$A$1:$I$44</definedName>
    <definedName name="_xlnm.Print_Area" localSheetId="4">'права чел'!$A$1:$I$43</definedName>
    <definedName name="_xlnm.Print_Area" localSheetId="6">преступность!$A$1:$J$46</definedName>
    <definedName name="_xlnm.Print_Area" localSheetId="7">'преступность 2'!$A$1:$I$38</definedName>
    <definedName name="_xlnm.Print_Area" localSheetId="3">природа!$A$1:$I$46</definedName>
    <definedName name="_xlnm.Print_Area" localSheetId="13">уин!$A$1:$I$45</definedName>
    <definedName name="_xlnm.Print_Area" localSheetId="2">экономик!$A$1:$I$40</definedName>
  </definedNames>
  <calcPr calcId="124519"/>
  <customWorkbookViews>
    <customWorkbookView name="р" guid="{DAED5F8A-1D0F-4FEC-9F91-AE1C92AB4224}" maximized="1" windowWidth="1596" windowHeight="675" activeSheetId="2"/>
  </customWorkbookViews>
</workbook>
</file>

<file path=xl/calcChain.xml><?xml version="1.0" encoding="utf-8"?>
<calcChain xmlns="http://schemas.openxmlformats.org/spreadsheetml/2006/main">
  <c r="G11" i="6"/>
  <c r="G10"/>
  <c r="G9"/>
  <c r="G7"/>
  <c r="G5"/>
  <c r="G6" i="22"/>
  <c r="G7"/>
  <c r="G8"/>
  <c r="G9"/>
  <c r="G10"/>
  <c r="G11"/>
  <c r="G12"/>
  <c r="G5"/>
  <c r="G4" i="5"/>
  <c r="F34" i="21"/>
  <c r="F32"/>
  <c r="F30"/>
  <c r="F28"/>
  <c r="F25"/>
  <c r="F22"/>
  <c r="F16"/>
  <c r="F14"/>
  <c r="F11"/>
  <c r="F8"/>
  <c r="F6"/>
  <c r="F4"/>
  <c r="F2"/>
  <c r="F35" i="20"/>
  <c r="F33"/>
  <c r="F30"/>
  <c r="F28"/>
  <c r="F26"/>
  <c r="F24"/>
  <c r="F17"/>
  <c r="F15"/>
  <c r="F13"/>
  <c r="F11"/>
  <c r="F8"/>
  <c r="F6"/>
  <c r="H36" i="3"/>
  <c r="H4"/>
  <c r="H5"/>
  <c r="H8"/>
  <c r="H9"/>
  <c r="F35"/>
  <c r="G35"/>
  <c r="G3"/>
  <c r="F3"/>
  <c r="F17" i="2"/>
  <c r="E17"/>
  <c r="G17" s="1"/>
  <c r="G6" i="11"/>
  <c r="G7"/>
  <c r="F31" i="3"/>
  <c r="G31"/>
  <c r="F25"/>
  <c r="G25"/>
  <c r="H25" s="1"/>
  <c r="F11"/>
  <c r="G11"/>
  <c r="F7"/>
  <c r="G7"/>
  <c r="G18" i="2"/>
  <c r="G19"/>
  <c r="G20"/>
  <c r="G10" i="8"/>
  <c r="G6"/>
  <c r="D35" i="3"/>
  <c r="C35"/>
  <c r="D31"/>
  <c r="C31"/>
  <c r="D25"/>
  <c r="C25"/>
  <c r="D21"/>
  <c r="D17"/>
  <c r="D11"/>
  <c r="C11"/>
  <c r="D7"/>
  <c r="C7"/>
  <c r="D3"/>
  <c r="C3"/>
  <c r="D2"/>
  <c r="D17" i="2"/>
  <c r="C17"/>
  <c r="H6" i="3"/>
  <c r="H7"/>
  <c r="H10"/>
  <c r="H11"/>
  <c r="H12"/>
  <c r="H14"/>
  <c r="H32"/>
  <c r="H33"/>
  <c r="H34"/>
  <c r="H35"/>
  <c r="H37"/>
  <c r="H38"/>
  <c r="H26"/>
  <c r="H27"/>
  <c r="H28"/>
  <c r="G20" i="5"/>
  <c r="G19"/>
  <c r="G18"/>
  <c r="G17"/>
  <c r="G16"/>
  <c r="G15"/>
  <c r="G14"/>
  <c r="G13"/>
  <c r="G12"/>
  <c r="G11"/>
  <c r="G10"/>
  <c r="G9"/>
  <c r="G8"/>
  <c r="G7"/>
  <c r="G6"/>
  <c r="G6" i="10"/>
  <c r="G7"/>
  <c r="G8"/>
  <c r="G9"/>
  <c r="G10"/>
  <c r="G11"/>
  <c r="G12"/>
  <c r="G13"/>
  <c r="G14"/>
  <c r="G5"/>
  <c r="G8" i="11"/>
  <c r="G9"/>
  <c r="G10"/>
  <c r="G11"/>
  <c r="G12"/>
  <c r="G5"/>
  <c r="G6" i="12"/>
  <c r="G7"/>
  <c r="G8"/>
  <c r="G9"/>
  <c r="G10"/>
  <c r="G11"/>
  <c r="G12"/>
  <c r="G13"/>
  <c r="G14"/>
  <c r="G5"/>
  <c r="G5" i="13"/>
  <c r="G6"/>
  <c r="G7"/>
  <c r="G8"/>
  <c r="G9"/>
  <c r="G10"/>
  <c r="G11"/>
  <c r="G12"/>
  <c r="G4"/>
  <c r="G5" i="9"/>
  <c r="G6"/>
  <c r="G7"/>
  <c r="G8"/>
  <c r="G9"/>
  <c r="G10"/>
  <c r="G11"/>
  <c r="G12"/>
  <c r="G13"/>
  <c r="G14"/>
  <c r="G7" i="8"/>
  <c r="G8"/>
  <c r="G9"/>
  <c r="H3" i="3"/>
  <c r="G6" i="2"/>
  <c r="G4"/>
  <c r="H31" i="3"/>
</calcChain>
</file>

<file path=xl/sharedStrings.xml><?xml version="1.0" encoding="utf-8"?>
<sst xmlns="http://schemas.openxmlformats.org/spreadsheetml/2006/main" count="299" uniqueCount="154">
  <si>
    <t>+- %</t>
  </si>
  <si>
    <t>Незаконный оборот наркотиков</t>
  </si>
  <si>
    <t>Работа прокурора по выявленным и поставленным на учет преступлениям</t>
  </si>
  <si>
    <t>Данные</t>
  </si>
  <si>
    <t>+ -%</t>
  </si>
  <si>
    <t xml:space="preserve">Выявлено и поставлено на учет преступлений </t>
  </si>
  <si>
    <t>Привлечено к дисциплинарной ответственности  сотрудников за нарушения допущенные при учете-регистрации преступлений</t>
  </si>
  <si>
    <t>Возбуждено уголовных дел</t>
  </si>
  <si>
    <t>Направлено уголовных дел  в суды</t>
  </si>
  <si>
    <t xml:space="preserve">Осуждено сотрудников </t>
  </si>
  <si>
    <t>Всего находилось дел в производстве</t>
  </si>
  <si>
    <t>В т.ч. у следователей СК</t>
  </si>
  <si>
    <t>В т.ч.  у следователей МВД</t>
  </si>
  <si>
    <t>В т.ч.  у дознания МВД</t>
  </si>
  <si>
    <t>Окончено дел</t>
  </si>
  <si>
    <t>Следователями  СК</t>
  </si>
  <si>
    <t>Следователями МВД</t>
  </si>
  <si>
    <t>Дознанием МВД</t>
  </si>
  <si>
    <t>Направлено в суд</t>
  </si>
  <si>
    <t>Следователями СК</t>
  </si>
  <si>
    <t xml:space="preserve">Прекращено дел  </t>
  </si>
  <si>
    <t>Число лиц, производство по делу о которых прекращено за отсутствием события, состава или непричастностью</t>
  </si>
  <si>
    <t>Оправдано лиц</t>
  </si>
  <si>
    <t xml:space="preserve">Приостановлено дел </t>
  </si>
  <si>
    <t>Расследовано в срок свыше УПК</t>
  </si>
  <si>
    <t>Возвращено прокурором для дополнительного расследования</t>
  </si>
  <si>
    <t>+ - %</t>
  </si>
  <si>
    <t>Надзор за исполнением законов на досудебной стадии уголовного судопроизводства</t>
  </si>
  <si>
    <t>+ -</t>
  </si>
  <si>
    <t>%</t>
  </si>
  <si>
    <t>Отменено постановлений об отказе в возбуждении уголовного дела  СО</t>
  </si>
  <si>
    <t>Отменено постановлений о прекращении уголовного дела (уголовного преследования) СО</t>
  </si>
  <si>
    <t xml:space="preserve">Отменено постановлений о прекращении дознания </t>
  </si>
  <si>
    <t xml:space="preserve">Отменено постановлений о приостановлении предварительного следствия </t>
  </si>
  <si>
    <t>Отменено постановлений о приостановлении  дознания</t>
  </si>
  <si>
    <t xml:space="preserve">Выявлено нарушений законов при производстве следствии и дознания 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</si>
  <si>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</si>
  <si>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</t>
  </si>
  <si>
    <t xml:space="preserve">Направлено материалов для решения вопроса об уголовном преследовании в порядке п.2 ч. 2 ст.37 УПК РФ </t>
  </si>
  <si>
    <t xml:space="preserve">Возбуждено уголовных дел </t>
  </si>
  <si>
    <t xml:space="preserve">Внесено представлений, информаций </t>
  </si>
  <si>
    <t xml:space="preserve">Привлечено к дисциплинарной ответственности </t>
  </si>
  <si>
    <t xml:space="preserve">Судом возвращено уголовных дел по ст. 237 УПК РФ </t>
  </si>
  <si>
    <t>+-%</t>
  </si>
  <si>
    <t xml:space="preserve">Всего зарегистрировано преступлений </t>
  </si>
  <si>
    <t xml:space="preserve">% раскрываемости </t>
  </si>
  <si>
    <t>Выявлено ОВД</t>
  </si>
  <si>
    <t>Выявлено органами ФСКН</t>
  </si>
  <si>
    <t>Организованной группой</t>
  </si>
  <si>
    <t>Изъято наркотических средств</t>
  </si>
  <si>
    <t>Выявлено нарушений</t>
  </si>
  <si>
    <t>Внесено представлений</t>
  </si>
  <si>
    <t xml:space="preserve">НАДЗОР ЗА ИСПОЛНЕНИЕМ УГОЛОВНЫХ НАКАЗАНИЙ </t>
  </si>
  <si>
    <t>Проведено проверок</t>
  </si>
  <si>
    <t>Наказано лиц</t>
  </si>
  <si>
    <t>Внесено протестов</t>
  </si>
  <si>
    <t xml:space="preserve">Надзор за исполнением законов, соблюдением прав и свобод граждан </t>
  </si>
  <si>
    <t>+ /--</t>
  </si>
  <si>
    <t xml:space="preserve">Выявлено нарушений законов всего </t>
  </si>
  <si>
    <t xml:space="preserve">Принесено протестов </t>
  </si>
  <si>
    <t>Изменено актов по удовл. протестам</t>
  </si>
  <si>
    <t xml:space="preserve"> Направлено исков</t>
  </si>
  <si>
    <t xml:space="preserve"> Внесено представлений</t>
  </si>
  <si>
    <t>Наказано по представлениям</t>
  </si>
  <si>
    <t>Привлечено к администрат. ответ-ти</t>
  </si>
  <si>
    <t>Предостережено</t>
  </si>
  <si>
    <t>Направлено материалов в порядке ч. 2 п. 2 ст. 37 УПК РФ</t>
  </si>
  <si>
    <t>В сфере экономики</t>
  </si>
  <si>
    <t>Выявлено нарушений законов</t>
  </si>
  <si>
    <t>Принесено протестов</t>
  </si>
  <si>
    <t>Направлено исков</t>
  </si>
  <si>
    <t>В сфере охраны окружающей среды и природопользования</t>
  </si>
  <si>
    <t>В сфере соблюдения прав и свобод человека</t>
  </si>
  <si>
    <t xml:space="preserve">Направлено материалов в порядке ч. 2 п. 2 ст. 37 УПК РФ </t>
  </si>
  <si>
    <t xml:space="preserve">О ПРАВАХ И ИНТЕРЕСАХ НЕСОВЕРШЕННОЛЕТНИХ </t>
  </si>
  <si>
    <t>+ - ,%</t>
  </si>
  <si>
    <t xml:space="preserve">Совершено преступлений несовершеннолетними </t>
  </si>
  <si>
    <t>Привлечено к дисциплинарной ответственности</t>
  </si>
  <si>
    <t>Привлечено к административной ответственности</t>
  </si>
  <si>
    <t>Предъявлено исков</t>
  </si>
  <si>
    <t xml:space="preserve">Удельный вес от зарегистрированных </t>
  </si>
  <si>
    <t>Отменено постановлений об отказе в возбуждении уголовного дела  (дознание)</t>
  </si>
  <si>
    <t>С О Д Е Р Ж А Н И Е</t>
  </si>
  <si>
    <t>Сведения о состоянии преступности</t>
  </si>
  <si>
    <t>Зарегистрировано преступлений</t>
  </si>
  <si>
    <t>Раскрыто (%)</t>
  </si>
  <si>
    <t>Тяжкие и особо тяжкие</t>
  </si>
  <si>
    <t xml:space="preserve">Умышленные убийства </t>
  </si>
  <si>
    <t>(с покушениями)</t>
  </si>
  <si>
    <t>Умышленное причинение тяжкого вреда здоровью</t>
  </si>
  <si>
    <t>В т.ч. ч.4 ст.111 УК РФ</t>
  </si>
  <si>
    <t>Изнасилования</t>
  </si>
  <si>
    <t>Разбойные нападения</t>
  </si>
  <si>
    <t>Грабежи</t>
  </si>
  <si>
    <t>Кражи (все)</t>
  </si>
  <si>
    <t>Кражи транспортных средств</t>
  </si>
  <si>
    <t>Неправомерное завладение</t>
  </si>
  <si>
    <t>транспортным средством</t>
  </si>
  <si>
    <t>Незаконное приобретение, хранение, сбыт оружия (ст.ст. 222,223 УК РФ)</t>
  </si>
  <si>
    <t>Кражи, грабежи, разбои (сотовые телефоны)</t>
  </si>
  <si>
    <t>Раскрыто %</t>
  </si>
  <si>
    <t>Хулиганство</t>
  </si>
  <si>
    <t>ДТП (со смертельным исходом)</t>
  </si>
  <si>
    <t>Преступления экономической</t>
  </si>
  <si>
    <t>направленности</t>
  </si>
  <si>
    <t>Преступления небольшой</t>
  </si>
  <si>
    <t>тяжести</t>
  </si>
  <si>
    <t>Преступления средней тяжести</t>
  </si>
  <si>
    <t>Несовершеннолетние</t>
  </si>
  <si>
    <t>Удельный вес (%)</t>
  </si>
  <si>
    <t>Ранее совершавшие</t>
  </si>
  <si>
    <t>преступления</t>
  </si>
  <si>
    <t>В состоянии алкогольного</t>
  </si>
  <si>
    <t>опьянения</t>
  </si>
  <si>
    <t>Группой лиц</t>
  </si>
  <si>
    <t>В общественных местах</t>
  </si>
  <si>
    <t>В т.ч. на улицах</t>
  </si>
  <si>
    <t>Возбужденно производств об административных правонарушениях</t>
  </si>
  <si>
    <t>Возбуждено уголовных дел  СО</t>
  </si>
  <si>
    <t>Возбуждено уголовных дел (дознание)</t>
  </si>
  <si>
    <t>Отменено постановлений о возбуждении уголоного дела</t>
  </si>
  <si>
    <t>Вопросы соблюдения прав и свобод граждан (всего)………………………………….……………………. 2 - 5</t>
  </si>
  <si>
    <t>Работа прокурора в сфере защиты прав несовершеннолетних …………………………………………..  6</t>
  </si>
  <si>
    <t>Сведения о состоянии преступности  ………………………………………………………………………… 7 - 10</t>
  </si>
  <si>
    <t>Работа следственного аппарата, органов дознания МВД</t>
  </si>
  <si>
    <t>Выявлено нарушений закона</t>
  </si>
  <si>
    <t>Работа прокурора по выявленным и поставленным на учет преступлениям ………………………….. 11</t>
  </si>
  <si>
    <t>Работа следственного аппарата, органов дознания МВД …………………….……………………….... 12 - 15</t>
  </si>
  <si>
    <t>Надзор за исполнением законов на досудебной стадии уголовного судопроизводства…………..….... 16</t>
  </si>
  <si>
    <t>Незаконный оборот наркотиков……………………………………………………………………...………… 17</t>
  </si>
  <si>
    <t>Надзор за исполнением законодательства о противодействии коррупции……………………………... 18</t>
  </si>
  <si>
    <t>Надзор за исполнением уголовных наказаний…………………………………………………..…………… 19</t>
  </si>
  <si>
    <t>По представлениям привлечено к дисциплинарной ответственности лиц</t>
  </si>
  <si>
    <t>Направлено материалов в порядке ч.2 ст.37 УПК РФ</t>
  </si>
  <si>
    <t>По результатам проверок возбуждено уголовных дел</t>
  </si>
  <si>
    <t xml:space="preserve">3 мес </t>
  </si>
  <si>
    <t>3 мес 2018</t>
  </si>
  <si>
    <t>3 мес 2017</t>
  </si>
  <si>
    <t>По постановлению прокурора привлечено лиц к административной ответственности</t>
  </si>
  <si>
    <t>Заявлено исков о возмещении ущерба причиненного актами коррупции  на сумму ( тыс.руб.)</t>
  </si>
  <si>
    <t xml:space="preserve">Надзор за исполнением законодательства о государственной и муниципальной службе, противодействии коррупции </t>
  </si>
  <si>
    <t>-8.7</t>
  </si>
  <si>
    <t>-17.7</t>
  </si>
  <si>
    <t>-33.3</t>
  </si>
  <si>
    <t>-9.1</t>
  </si>
  <si>
    <t>-20.4</t>
  </si>
  <si>
    <t>-43.6</t>
  </si>
  <si>
    <t>3мес 2018</t>
  </si>
  <si>
    <t>-3.3</t>
  </si>
  <si>
    <t>-3.6</t>
  </si>
  <si>
    <t>-18.5</t>
  </si>
  <si>
    <t>-6.4</t>
  </si>
  <si>
    <t>-14.3</t>
  </si>
  <si>
    <t>3мес 2017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</si>
</sst>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&quot;  &quot;"/>
    <numFmt numFmtId="166" formatCode="####0.0"/>
  </numFmts>
  <fonts count="63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4"/>
      <color indexed="8"/>
      <name val="Times New Roman"/>
      <family val="1"/>
      <charset val="204"/>
    </font>
    <font>
      <sz val="3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4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indexed="8"/>
      <name val="Calibri"/>
      <family val="2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Calibri"/>
      <family val="2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9"/>
      <color indexed="8"/>
      <name val="Calibri"/>
      <family val="2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17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 New Cyr"/>
      <family val="3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60"/>
      <name val="Calibri"/>
      <family val="2"/>
    </font>
    <font>
      <sz val="9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u/>
      <sz val="12"/>
      <color indexed="8"/>
      <name val="Calibri"/>
      <family val="2"/>
    </font>
    <font>
      <sz val="14"/>
      <name val="Calibri"/>
      <family val="2"/>
    </font>
    <font>
      <b/>
      <sz val="14"/>
      <color indexed="8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39" fillId="0" borderId="0"/>
    <xf numFmtId="0" fontId="54" fillId="0" borderId="0"/>
    <xf numFmtId="0" fontId="56" fillId="0" borderId="0"/>
    <xf numFmtId="0" fontId="54" fillId="0" borderId="0"/>
    <xf numFmtId="0" fontId="39" fillId="0" borderId="0"/>
  </cellStyleXfs>
  <cellXfs count="389">
    <xf numFmtId="0" fontId="0" fillId="0" borderId="0" xfId="0"/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0" fillId="0" borderId="5" xfId="0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15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0" fillId="0" borderId="1" xfId="0" applyBorder="1"/>
    <xf numFmtId="0" fontId="0" fillId="0" borderId="6" xfId="0" applyBorder="1"/>
    <xf numFmtId="0" fontId="0" fillId="0" borderId="0" xfId="0" applyBorder="1" applyAlignment="1"/>
    <xf numFmtId="0" fontId="1" fillId="0" borderId="0" xfId="0" applyFont="1"/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/>
    </xf>
    <xf numFmtId="164" fontId="27" fillId="0" borderId="0" xfId="0" applyNumberFormat="1" applyFont="1"/>
    <xf numFmtId="164" fontId="0" fillId="0" borderId="0" xfId="0" applyNumberFormat="1"/>
    <xf numFmtId="164" fontId="0" fillId="0" borderId="0" xfId="0" applyNumberFormat="1" applyBorder="1"/>
    <xf numFmtId="164" fontId="4" fillId="0" borderId="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0" fillId="2" borderId="0" xfId="0" applyFill="1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164" fontId="31" fillId="0" borderId="9" xfId="0" applyNumberFormat="1" applyFont="1" applyBorder="1" applyAlignment="1">
      <alignment horizontal="right" wrapText="1"/>
    </xf>
    <xf numFmtId="0" fontId="31" fillId="0" borderId="0" xfId="0" applyFont="1" applyAlignment="1">
      <alignment horizontal="right" wrapText="1"/>
    </xf>
    <xf numFmtId="165" fontId="37" fillId="0" borderId="0" xfId="0" applyNumberFormat="1" applyFont="1" applyFill="1" applyBorder="1"/>
    <xf numFmtId="165" fontId="35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38" fillId="0" borderId="0" xfId="0" applyFont="1" applyFill="1" applyAlignment="1">
      <alignment horizontal="center" vertical="center"/>
    </xf>
    <xf numFmtId="164" fontId="38" fillId="0" borderId="0" xfId="0" applyNumberFormat="1" applyFont="1" applyFill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0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4" fillId="4" borderId="8" xfId="0" applyFont="1" applyFill="1" applyBorder="1" applyAlignment="1">
      <alignment horizontal="center" vertical="center" wrapText="1"/>
    </xf>
    <xf numFmtId="164" fontId="42" fillId="0" borderId="3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47" fillId="4" borderId="3" xfId="0" applyFont="1" applyFill="1" applyBorder="1" applyAlignment="1">
      <alignment horizontal="center" vertical="center" wrapText="1"/>
    </xf>
    <xf numFmtId="0" fontId="47" fillId="3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41" fillId="2" borderId="3" xfId="0" applyNumberFormat="1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164" fontId="47" fillId="3" borderId="3" xfId="0" applyNumberFormat="1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50" fillId="2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40" fillId="2" borderId="1" xfId="0" applyFont="1" applyFill="1" applyBorder="1" applyAlignment="1">
      <alignment horizontal="center" vertical="center" wrapText="1"/>
    </xf>
    <xf numFmtId="1" fontId="40" fillId="2" borderId="6" xfId="0" applyNumberFormat="1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justify" vertical="center" wrapText="1"/>
    </xf>
    <xf numFmtId="1" fontId="50" fillId="2" borderId="6" xfId="0" applyNumberFormat="1" applyFont="1" applyFill="1" applyBorder="1" applyAlignment="1">
      <alignment horizontal="center" vertical="center" wrapText="1"/>
    </xf>
    <xf numFmtId="1" fontId="21" fillId="3" borderId="6" xfId="0" applyNumberFormat="1" applyFont="1" applyFill="1" applyBorder="1" applyAlignment="1">
      <alignment horizontal="center" vertical="center" wrapText="1"/>
    </xf>
    <xf numFmtId="1" fontId="45" fillId="3" borderId="6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0" fontId="5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52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166" fontId="5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166" fontId="55" fillId="2" borderId="6" xfId="0" applyNumberFormat="1" applyFont="1" applyFill="1" applyBorder="1" applyAlignment="1">
      <alignment horizontal="center" vertical="center"/>
    </xf>
    <xf numFmtId="166" fontId="43" fillId="0" borderId="1" xfId="4" applyNumberFormat="1" applyFont="1" applyFill="1" applyBorder="1" applyAlignment="1">
      <alignment horizontal="center" vertical="center" wrapText="1"/>
    </xf>
    <xf numFmtId="166" fontId="42" fillId="0" borderId="1" xfId="4" applyNumberFormat="1" applyFont="1" applyFill="1" applyBorder="1" applyAlignment="1">
      <alignment horizontal="center" vertical="center" wrapText="1"/>
    </xf>
    <xf numFmtId="0" fontId="19" fillId="0" borderId="0" xfId="0" applyFont="1"/>
    <xf numFmtId="0" fontId="57" fillId="0" borderId="0" xfId="0" applyFont="1"/>
    <xf numFmtId="0" fontId="14" fillId="2" borderId="1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5" fontId="41" fillId="2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34" fillId="2" borderId="6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47" fillId="0" borderId="3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58" fillId="0" borderId="2" xfId="0" applyFont="1" applyFill="1" applyBorder="1" applyAlignment="1">
      <alignment horizontal="justify" vertical="center" wrapText="1"/>
    </xf>
    <xf numFmtId="0" fontId="58" fillId="0" borderId="2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center" vertical="center"/>
    </xf>
    <xf numFmtId="164" fontId="42" fillId="0" borderId="1" xfId="5" applyNumberFormat="1" applyFont="1" applyBorder="1" applyAlignment="1">
      <alignment horizontal="center" vertical="center" wrapText="1"/>
    </xf>
    <xf numFmtId="0" fontId="0" fillId="5" borderId="14" xfId="0" applyFill="1" applyBorder="1"/>
    <xf numFmtId="0" fontId="18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0" fillId="2" borderId="0" xfId="0" applyFill="1" applyBorder="1"/>
    <xf numFmtId="0" fontId="0" fillId="2" borderId="15" xfId="0" applyFill="1" applyBorder="1"/>
    <xf numFmtId="0" fontId="0" fillId="2" borderId="14" xfId="0" applyFill="1" applyBorder="1"/>
    <xf numFmtId="0" fontId="0" fillId="5" borderId="16" xfId="0" applyFill="1" applyBorder="1"/>
    <xf numFmtId="164" fontId="42" fillId="0" borderId="1" xfId="0" applyNumberFormat="1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/>
    </xf>
    <xf numFmtId="164" fontId="41" fillId="2" borderId="3" xfId="0" applyNumberFormat="1" applyFont="1" applyFill="1" applyBorder="1" applyAlignment="1">
      <alignment horizontal="center" vertical="center" wrapText="1"/>
    </xf>
    <xf numFmtId="164" fontId="47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21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45" fillId="2" borderId="6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165" fontId="46" fillId="2" borderId="1" xfId="0" applyNumberFormat="1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2" borderId="1" xfId="5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64" fontId="47" fillId="0" borderId="1" xfId="0" applyNumberFormat="1" applyFont="1" applyBorder="1" applyAlignment="1">
      <alignment horizontal="center" vertical="center" wrapText="1"/>
    </xf>
    <xf numFmtId="0" fontId="0" fillId="4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164" fontId="0" fillId="2" borderId="0" xfId="0" applyNumberFormat="1" applyFill="1"/>
    <xf numFmtId="0" fontId="19" fillId="2" borderId="0" xfId="0" applyFont="1" applyFill="1"/>
    <xf numFmtId="0" fontId="47" fillId="4" borderId="1" xfId="0" applyFont="1" applyFill="1" applyBorder="1" applyAlignment="1">
      <alignment horizontal="center" vertical="center"/>
    </xf>
    <xf numFmtId="0" fontId="53" fillId="4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6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22" fillId="3" borderId="0" xfId="0" applyFont="1" applyFill="1"/>
    <xf numFmtId="0" fontId="14" fillId="4" borderId="1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59" fillId="4" borderId="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1" fontId="21" fillId="4" borderId="6" xfId="0" applyNumberFormat="1" applyFont="1" applyFill="1" applyBorder="1" applyAlignment="1">
      <alignment horizontal="center" vertical="center" wrapText="1"/>
    </xf>
    <xf numFmtId="1" fontId="45" fillId="4" borderId="6" xfId="0" applyNumberFormat="1" applyFont="1" applyFill="1" applyBorder="1" applyAlignment="1">
      <alignment horizontal="center" vertical="center" wrapText="1"/>
    </xf>
    <xf numFmtId="164" fontId="41" fillId="4" borderId="3" xfId="0" applyNumberFormat="1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47" fillId="3" borderId="1" xfId="5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47" fillId="4" borderId="1" xfId="5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34" fillId="2" borderId="1" xfId="0" applyNumberFormat="1" applyFont="1" applyFill="1" applyBorder="1" applyAlignment="1">
      <alignment horizontal="center" vertical="center" wrapText="1"/>
    </xf>
    <xf numFmtId="166" fontId="52" fillId="2" borderId="1" xfId="0" applyNumberFormat="1" applyFont="1" applyFill="1" applyBorder="1" applyAlignment="1">
      <alignment horizontal="center" vertical="center" wrapText="1"/>
    </xf>
    <xf numFmtId="0" fontId="34" fillId="2" borderId="1" xfId="5" applyFont="1" applyFill="1" applyBorder="1" applyAlignment="1">
      <alignment horizontal="center" vertical="center" wrapText="1"/>
    </xf>
    <xf numFmtId="0" fontId="62" fillId="2" borderId="3" xfId="0" applyFont="1" applyFill="1" applyBorder="1" applyAlignment="1">
      <alignment horizontal="center" vertical="center" wrapText="1"/>
    </xf>
    <xf numFmtId="166" fontId="37" fillId="2" borderId="1" xfId="0" applyNumberFormat="1" applyFont="1" applyFill="1" applyBorder="1" applyAlignment="1">
      <alignment horizontal="center" vertical="center"/>
    </xf>
    <xf numFmtId="166" fontId="53" fillId="4" borderId="1" xfId="0" applyNumberFormat="1" applyFont="1" applyFill="1" applyBorder="1" applyAlignment="1">
      <alignment horizontal="center" vertical="center"/>
    </xf>
    <xf numFmtId="166" fontId="53" fillId="3" borderId="1" xfId="0" applyNumberFormat="1" applyFont="1" applyFill="1" applyBorder="1" applyAlignment="1">
      <alignment horizontal="center" vertical="center"/>
    </xf>
    <xf numFmtId="166" fontId="47" fillId="0" borderId="1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4" fillId="2" borderId="20" xfId="0" applyFont="1" applyFill="1" applyBorder="1" applyAlignment="1">
      <alignment horizontal="center" vertical="center" wrapText="1"/>
    </xf>
    <xf numFmtId="164" fontId="43" fillId="0" borderId="20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15" fillId="2" borderId="20" xfId="0" applyFont="1" applyFill="1" applyBorder="1" applyAlignment="1">
      <alignment horizontal="center" vertical="center" wrapText="1"/>
    </xf>
    <xf numFmtId="164" fontId="42" fillId="0" borderId="20" xfId="0" applyNumberFormat="1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57" fillId="2" borderId="0" xfId="0" applyFont="1" applyFill="1"/>
    <xf numFmtId="164" fontId="21" fillId="0" borderId="1" xfId="0" applyNumberFormat="1" applyFont="1" applyBorder="1" applyAlignment="1">
      <alignment horizontal="center" vertical="center" wrapText="1"/>
    </xf>
    <xf numFmtId="165" fontId="47" fillId="4" borderId="1" xfId="0" applyNumberFormat="1" applyFont="1" applyFill="1" applyBorder="1" applyAlignment="1">
      <alignment horizontal="center" vertical="center"/>
    </xf>
    <xf numFmtId="165" fontId="47" fillId="3" borderId="1" xfId="0" applyNumberFormat="1" applyFont="1" applyFill="1" applyBorder="1" applyAlignment="1">
      <alignment horizontal="center" vertical="center"/>
    </xf>
    <xf numFmtId="166" fontId="42" fillId="0" borderId="1" xfId="0" applyNumberFormat="1" applyFont="1" applyFill="1" applyBorder="1" applyAlignment="1">
      <alignment horizontal="center" vertical="center"/>
    </xf>
    <xf numFmtId="166" fontId="4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166" fontId="53" fillId="0" borderId="1" xfId="4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4" fillId="3" borderId="2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0" borderId="9" xfId="0" applyFont="1" applyBorder="1" applyAlignment="1"/>
    <xf numFmtId="0" fontId="1" fillId="0" borderId="0" xfId="0" applyFont="1" applyAlignment="1"/>
    <xf numFmtId="0" fontId="1" fillId="0" borderId="9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4" fillId="0" borderId="12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40" fillId="2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center" wrapText="1" inden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48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top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165" fontId="47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4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5" fontId="47" fillId="3" borderId="1" xfId="0" applyNumberFormat="1" applyFont="1" applyFill="1" applyBorder="1" applyAlignment="1">
      <alignment horizontal="center" vertical="center"/>
    </xf>
    <xf numFmtId="166" fontId="42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/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36" fillId="0" borderId="0" xfId="0" applyFont="1" applyAlignment="1"/>
    <xf numFmtId="0" fontId="14" fillId="3" borderId="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9" fillId="0" borderId="0" xfId="0" applyFont="1" applyAlignment="1"/>
    <xf numFmtId="165" fontId="34" fillId="2" borderId="6" xfId="0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166" fontId="43" fillId="0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47" fillId="3" borderId="1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  <xf numFmtId="0" fontId="41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6" fontId="43" fillId="0" borderId="12" xfId="0" applyNumberFormat="1" applyFont="1" applyFill="1" applyBorder="1" applyAlignment="1">
      <alignment horizontal="center" vertical="center"/>
    </xf>
    <xf numFmtId="166" fontId="43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164" fontId="30" fillId="0" borderId="0" xfId="0" applyNumberFormat="1" applyFont="1" applyFill="1" applyAlignment="1">
      <alignment horizontal="center" vertical="center"/>
    </xf>
    <xf numFmtId="165" fontId="41" fillId="2" borderId="1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164" fontId="18" fillId="0" borderId="11" xfId="0" applyNumberFormat="1" applyFont="1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/>
    <xf numFmtId="0" fontId="0" fillId="0" borderId="0" xfId="0" applyAlignment="1"/>
    <xf numFmtId="164" fontId="1" fillId="2" borderId="9" xfId="0" applyNumberFormat="1" applyFont="1" applyFill="1" applyBorder="1" applyAlignment="1"/>
    <xf numFmtId="0" fontId="1" fillId="2" borderId="0" xfId="0" applyFont="1" applyFill="1" applyAlignment="1"/>
    <xf numFmtId="0" fontId="32" fillId="0" borderId="9" xfId="0" applyFont="1" applyBorder="1" applyAlignment="1">
      <alignment horizontal="right" vertical="top" wrapText="1"/>
    </xf>
    <xf numFmtId="0" fontId="32" fillId="0" borderId="0" xfId="0" applyFont="1" applyAlignment="1">
      <alignment horizontal="right" vertical="top" wrapText="1"/>
    </xf>
    <xf numFmtId="0" fontId="32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19" fillId="0" borderId="22" xfId="0" applyFont="1" applyBorder="1" applyAlignment="1">
      <alignment horizontal="center"/>
    </xf>
    <xf numFmtId="164" fontId="19" fillId="0" borderId="22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7" fillId="2" borderId="12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47" fillId="4" borderId="12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7" fillId="3" borderId="1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164" fontId="47" fillId="0" borderId="12" xfId="0" applyNumberFormat="1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0" fillId="0" borderId="0" xfId="0" applyFont="1" applyAlignment="1"/>
    <xf numFmtId="0" fontId="0" fillId="4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Обычный_Лист6" xf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8"/>
  <sheetViews>
    <sheetView view="pageLayout" zoomScaleSheetLayoutView="115" workbookViewId="0">
      <selection activeCell="A10" sqref="A10"/>
    </sheetView>
  </sheetViews>
  <sheetFormatPr defaultRowHeight="15"/>
  <cols>
    <col min="1" max="1" width="111" customWidth="1"/>
  </cols>
  <sheetData>
    <row r="1" spans="1:8" ht="18.75">
      <c r="A1" s="31" t="s">
        <v>82</v>
      </c>
    </row>
    <row r="2" spans="1:8">
      <c r="A2" s="48" t="s">
        <v>121</v>
      </c>
    </row>
    <row r="3" spans="1:8">
      <c r="A3" s="48" t="s">
        <v>122</v>
      </c>
    </row>
    <row r="4" spans="1:8" s="32" customFormat="1" ht="18" customHeight="1">
      <c r="A4" s="48" t="s">
        <v>123</v>
      </c>
    </row>
    <row r="5" spans="1:8" s="32" customFormat="1" ht="16.5" customHeight="1">
      <c r="A5" s="48" t="s">
        <v>126</v>
      </c>
      <c r="H5" s="37"/>
    </row>
    <row r="6" spans="1:8" s="32" customFormat="1" ht="16.5" customHeight="1">
      <c r="A6" s="48" t="s">
        <v>127</v>
      </c>
      <c r="G6" s="37"/>
      <c r="H6" s="37"/>
    </row>
    <row r="7" spans="1:8" s="32" customFormat="1" ht="15.75" customHeight="1">
      <c r="A7" s="48" t="s">
        <v>128</v>
      </c>
      <c r="G7" s="37"/>
      <c r="H7" s="37"/>
    </row>
    <row r="8" spans="1:8" s="32" customFormat="1" ht="15.75" customHeight="1">
      <c r="A8" s="48" t="s">
        <v>129</v>
      </c>
      <c r="G8" s="37"/>
      <c r="H8" s="37"/>
    </row>
    <row r="9" spans="1:8" s="32" customFormat="1" ht="15.75" customHeight="1">
      <c r="A9" s="48" t="s">
        <v>130</v>
      </c>
      <c r="G9" s="37"/>
      <c r="H9" s="37"/>
    </row>
    <row r="10" spans="1:8" s="32" customFormat="1" ht="18" customHeight="1">
      <c r="A10" s="48" t="s">
        <v>131</v>
      </c>
      <c r="G10" s="37"/>
      <c r="H10" s="37"/>
    </row>
    <row r="11" spans="1:8" ht="15.75" customHeight="1">
      <c r="A11" s="30"/>
      <c r="G11" s="38"/>
      <c r="H11" s="38"/>
    </row>
    <row r="12" spans="1:8" ht="18" customHeight="1">
      <c r="A12" s="33"/>
      <c r="G12" s="38"/>
      <c r="H12" s="38"/>
    </row>
    <row r="13" spans="1:8">
      <c r="G13" s="38"/>
      <c r="H13" s="38"/>
    </row>
    <row r="14" spans="1:8">
      <c r="A14" s="48"/>
      <c r="G14" s="38"/>
      <c r="H14" s="38"/>
    </row>
    <row r="15" spans="1:8">
      <c r="A15" s="48"/>
      <c r="G15" s="38"/>
    </row>
    <row r="16" spans="1:8">
      <c r="G16" s="38"/>
    </row>
    <row r="17" spans="8:8">
      <c r="H17" s="38"/>
    </row>
    <row r="18" spans="8:8">
      <c r="H18" s="38"/>
    </row>
    <row r="19" spans="8:8">
      <c r="H19" s="38"/>
    </row>
    <row r="20" spans="8:8">
      <c r="H20" s="38"/>
    </row>
    <row r="21" spans="8:8">
      <c r="H21" s="38"/>
    </row>
    <row r="22" spans="8:8">
      <c r="H22" s="38"/>
    </row>
    <row r="23" spans="8:8">
      <c r="H23" s="38"/>
    </row>
    <row r="24" spans="8:8">
      <c r="H24" s="38"/>
    </row>
    <row r="25" spans="8:8">
      <c r="H25" s="38"/>
    </row>
    <row r="26" spans="8:8">
      <c r="H26" s="38"/>
    </row>
    <row r="27" spans="8:8">
      <c r="H27" s="38"/>
    </row>
    <row r="28" spans="8:8">
      <c r="H28" s="38"/>
    </row>
    <row r="29" spans="8:8">
      <c r="H29" s="38"/>
    </row>
    <row r="30" spans="8:8">
      <c r="H30" s="38"/>
    </row>
    <row r="31" spans="8:8">
      <c r="H31" s="38"/>
    </row>
    <row r="32" spans="8:8">
      <c r="H32" s="38"/>
    </row>
    <row r="33" spans="8:8">
      <c r="H33" s="38"/>
    </row>
    <row r="34" spans="8:8">
      <c r="H34" s="38"/>
    </row>
    <row r="37" spans="8:8">
      <c r="H37" s="38"/>
    </row>
    <row r="38" spans="8:8">
      <c r="H38" s="38"/>
    </row>
    <row r="39" spans="8:8">
      <c r="H39" s="38"/>
    </row>
    <row r="40" spans="8:8">
      <c r="H40" s="38"/>
    </row>
    <row r="41" spans="8:8">
      <c r="H41" s="38"/>
    </row>
    <row r="42" spans="8:8">
      <c r="H42" s="38"/>
    </row>
    <row r="43" spans="8:8">
      <c r="H43" s="38"/>
    </row>
    <row r="44" spans="8:8">
      <c r="H44" s="38"/>
    </row>
    <row r="45" spans="8:8">
      <c r="H45" s="38"/>
    </row>
    <row r="46" spans="8:8">
      <c r="H46" s="38"/>
    </row>
    <row r="47" spans="8:8">
      <c r="H47" s="38"/>
    </row>
    <row r="48" spans="8:8">
      <c r="H48" s="38"/>
    </row>
  </sheetData>
  <customSheetViews>
    <customSheetView guid="{DAED5F8A-1D0F-4FEC-9F91-AE1C92AB4224}">
      <pageMargins left="0.7" right="0.7" top="0.75" bottom="0.75" header="0.3" footer="0.3"/>
      <pageSetup paperSize="9" orientation="portrait" verticalDpi="0" r:id="rId1"/>
    </customSheetView>
  </customSheetViews>
  <phoneticPr fontId="0" type="noConversion"/>
  <pageMargins left="0.7" right="0.7" top="0.38541666666666669" bottom="0.75" header="0.3" footer="0.3"/>
  <pageSetup paperSize="9" orientation="portrait" r:id="rId2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7">
    <tabColor rgb="FFC00000"/>
  </sheetPr>
  <dimension ref="A1:I80"/>
  <sheetViews>
    <sheetView view="pageLayout" zoomScaleSheetLayoutView="100" workbookViewId="0">
      <selection activeCell="G17" sqref="G17"/>
    </sheetView>
  </sheetViews>
  <sheetFormatPr defaultRowHeight="15.75" thickBottom="1"/>
  <cols>
    <col min="1" max="1" width="25.5703125" customWidth="1"/>
    <col min="2" max="3" width="7.140625" customWidth="1"/>
    <col min="5" max="5" width="4.42578125" hidden="1" customWidth="1"/>
    <col min="6" max="6" width="8.5703125" style="156" customWidth="1"/>
    <col min="7" max="7" width="8.42578125" style="26" customWidth="1"/>
    <col min="8" max="8" width="8.85546875" customWidth="1"/>
  </cols>
  <sheetData>
    <row r="1" spans="1:9" ht="48" customHeight="1" thickBot="1">
      <c r="A1" s="50" t="s">
        <v>124</v>
      </c>
      <c r="B1" s="51"/>
      <c r="C1" s="51"/>
      <c r="D1" s="51"/>
      <c r="E1" s="51"/>
      <c r="F1" s="157"/>
      <c r="G1" s="28"/>
      <c r="H1" s="22"/>
    </row>
    <row r="2" spans="1:9" s="72" customFormat="1" ht="30.75" customHeight="1" thickBot="1">
      <c r="A2" s="99" t="s">
        <v>3</v>
      </c>
      <c r="B2" s="110">
        <v>2015</v>
      </c>
      <c r="C2" s="183">
        <v>2016</v>
      </c>
      <c r="D2" s="183">
        <f>2017</f>
        <v>2017</v>
      </c>
      <c r="E2" s="100" t="s">
        <v>4</v>
      </c>
      <c r="F2" s="214" t="s">
        <v>137</v>
      </c>
      <c r="G2" s="116" t="s">
        <v>136</v>
      </c>
      <c r="H2" s="173" t="s">
        <v>26</v>
      </c>
    </row>
    <row r="3" spans="1:9" ht="18.95" customHeight="1" thickBot="1">
      <c r="A3" s="109" t="s">
        <v>14</v>
      </c>
      <c r="B3" s="111">
        <v>5933</v>
      </c>
      <c r="C3" s="184">
        <f>SUM(C4,C5,C6,)</f>
        <v>5974</v>
      </c>
      <c r="D3" s="185">
        <f>SUM(D4,D5,D6)</f>
        <v>5923</v>
      </c>
      <c r="E3" s="101">
        <v>13.7</v>
      </c>
      <c r="F3" s="219">
        <f>SUM(F4,F5,F6)</f>
        <v>1317</v>
      </c>
      <c r="G3" s="114">
        <f>SUM(G4,G5,G6)</f>
        <v>1533</v>
      </c>
      <c r="H3" s="166">
        <f>(G3*100)/F3-100</f>
        <v>16.400911161731202</v>
      </c>
    </row>
    <row r="4" spans="1:9" ht="18.95" customHeight="1" thickBot="1">
      <c r="A4" s="112" t="s">
        <v>15</v>
      </c>
      <c r="B4" s="113">
        <v>747</v>
      </c>
      <c r="C4" s="186">
        <v>676</v>
      </c>
      <c r="D4" s="187">
        <v>692</v>
      </c>
      <c r="E4" s="105">
        <v>-1.3</v>
      </c>
      <c r="F4" s="220">
        <v>138</v>
      </c>
      <c r="G4" s="115">
        <v>170</v>
      </c>
      <c r="H4" s="166">
        <f>(G4*100)/F4-100</f>
        <v>23.188405797101453</v>
      </c>
    </row>
    <row r="5" spans="1:9" ht="18.95" customHeight="1" thickBot="1">
      <c r="A5" s="112" t="s">
        <v>16</v>
      </c>
      <c r="B5" s="113">
        <v>2470</v>
      </c>
      <c r="C5" s="186">
        <v>2326</v>
      </c>
      <c r="D5" s="187">
        <v>2307</v>
      </c>
      <c r="E5" s="105">
        <v>27</v>
      </c>
      <c r="F5" s="220">
        <v>675</v>
      </c>
      <c r="G5" s="115">
        <v>685</v>
      </c>
      <c r="H5" s="166">
        <f>(G5*100)/F5-100</f>
        <v>1.481481481481481</v>
      </c>
    </row>
    <row r="6" spans="1:9" ht="18.95" customHeight="1" thickBot="1">
      <c r="A6" s="112" t="s">
        <v>17</v>
      </c>
      <c r="B6" s="113">
        <v>2530</v>
      </c>
      <c r="C6" s="186">
        <v>2972</v>
      </c>
      <c r="D6" s="187">
        <v>2924</v>
      </c>
      <c r="E6" s="105">
        <v>8.9</v>
      </c>
      <c r="F6" s="220">
        <v>504</v>
      </c>
      <c r="G6" s="115">
        <v>678</v>
      </c>
      <c r="H6" s="166">
        <f t="shared" ref="H6:H38" si="0">(G6*100)/F6-100</f>
        <v>34.523809523809518</v>
      </c>
    </row>
    <row r="7" spans="1:9" ht="18.95" customHeight="1" thickBot="1">
      <c r="A7" s="109" t="s">
        <v>18</v>
      </c>
      <c r="B7" s="111">
        <v>4912</v>
      </c>
      <c r="C7" s="184">
        <f>SUM(C8,C9,C10,)</f>
        <v>4979</v>
      </c>
      <c r="D7" s="185">
        <f>SUM(D8,D9,D10)</f>
        <v>5657</v>
      </c>
      <c r="E7" s="101">
        <v>6.5</v>
      </c>
      <c r="F7" s="219">
        <f>SUM(F8,F9,F10)</f>
        <v>1545</v>
      </c>
      <c r="G7" s="114">
        <f>SUM(G8,G9,G10)</f>
        <v>1332</v>
      </c>
      <c r="H7" s="167">
        <f t="shared" si="0"/>
        <v>-13.786407766990294</v>
      </c>
    </row>
    <row r="8" spans="1:9" ht="18.95" customHeight="1" thickBot="1">
      <c r="A8" s="112" t="s">
        <v>19</v>
      </c>
      <c r="B8" s="113">
        <v>642</v>
      </c>
      <c r="C8" s="186">
        <v>587</v>
      </c>
      <c r="D8" s="187">
        <v>610</v>
      </c>
      <c r="E8" s="105">
        <v>-4.7</v>
      </c>
      <c r="F8" s="220">
        <v>115</v>
      </c>
      <c r="G8" s="115">
        <v>142</v>
      </c>
      <c r="H8" s="166">
        <f t="shared" si="0"/>
        <v>23.478260869565219</v>
      </c>
    </row>
    <row r="9" spans="1:9" ht="18.95" customHeight="1" thickBot="1">
      <c r="A9" s="112" t="s">
        <v>16</v>
      </c>
      <c r="B9" s="113">
        <v>2084</v>
      </c>
      <c r="C9" s="186">
        <v>2001</v>
      </c>
      <c r="D9" s="187">
        <v>2238</v>
      </c>
      <c r="E9" s="105">
        <v>16.7</v>
      </c>
      <c r="F9" s="220">
        <v>656</v>
      </c>
      <c r="G9" s="115">
        <v>584</v>
      </c>
      <c r="H9" s="167">
        <f t="shared" si="0"/>
        <v>-10.975609756097555</v>
      </c>
    </row>
    <row r="10" spans="1:9" ht="18.95" customHeight="1" thickBot="1">
      <c r="A10" s="112" t="s">
        <v>17</v>
      </c>
      <c r="B10" s="113">
        <v>2008</v>
      </c>
      <c r="C10" s="186">
        <v>2391</v>
      </c>
      <c r="D10" s="187">
        <v>2809</v>
      </c>
      <c r="E10" s="105">
        <v>2</v>
      </c>
      <c r="F10" s="220">
        <v>774</v>
      </c>
      <c r="G10" s="115">
        <v>606</v>
      </c>
      <c r="H10" s="167">
        <f t="shared" si="0"/>
        <v>-21.705426356589143</v>
      </c>
    </row>
    <row r="11" spans="1:9" ht="18.95" customHeight="1" thickBot="1">
      <c r="A11" s="109" t="s">
        <v>20</v>
      </c>
      <c r="B11" s="111">
        <v>836</v>
      </c>
      <c r="C11" s="184">
        <f>SUM(C12,C13,C14,)</f>
        <v>709</v>
      </c>
      <c r="D11" s="185">
        <f>SUM(D12,D13,D14)</f>
        <v>493</v>
      </c>
      <c r="E11" s="101">
        <v>61.8</v>
      </c>
      <c r="F11" s="219">
        <f>SUM(F12,F13,F14)</f>
        <v>151</v>
      </c>
      <c r="G11" s="114">
        <f>SUM(G12,G13,G14)</f>
        <v>94</v>
      </c>
      <c r="H11" s="167">
        <f t="shared" si="0"/>
        <v>-37.748344370860927</v>
      </c>
    </row>
    <row r="12" spans="1:9" ht="18.95" customHeight="1" thickBot="1">
      <c r="A12" s="112" t="s">
        <v>15</v>
      </c>
      <c r="B12" s="113">
        <v>91</v>
      </c>
      <c r="C12" s="186">
        <v>66</v>
      </c>
      <c r="D12" s="187">
        <v>101</v>
      </c>
      <c r="E12" s="105">
        <v>-11.3</v>
      </c>
      <c r="F12" s="220">
        <v>27</v>
      </c>
      <c r="G12" s="115">
        <v>25</v>
      </c>
      <c r="H12" s="167">
        <f t="shared" si="0"/>
        <v>-7.4074074074074048</v>
      </c>
    </row>
    <row r="13" spans="1:9" ht="18.95" customHeight="1" thickBot="1">
      <c r="A13" s="112" t="s">
        <v>16</v>
      </c>
      <c r="B13" s="113">
        <v>215</v>
      </c>
      <c r="C13" s="186">
        <v>64</v>
      </c>
      <c r="D13" s="187">
        <v>66</v>
      </c>
      <c r="E13" s="105">
        <v>108.2</v>
      </c>
      <c r="F13" s="220">
        <v>0</v>
      </c>
      <c r="G13" s="115">
        <v>0</v>
      </c>
      <c r="H13" s="248">
        <v>0</v>
      </c>
    </row>
    <row r="14" spans="1:9" ht="18.95" customHeight="1" thickBot="1">
      <c r="A14" s="112" t="s">
        <v>17</v>
      </c>
      <c r="B14" s="113">
        <v>522</v>
      </c>
      <c r="C14" s="186">
        <v>579</v>
      </c>
      <c r="D14" s="187">
        <v>326</v>
      </c>
      <c r="E14" s="105">
        <v>97.3</v>
      </c>
      <c r="F14" s="220">
        <v>124</v>
      </c>
      <c r="G14" s="115">
        <v>69</v>
      </c>
      <c r="H14" s="167">
        <f t="shared" si="0"/>
        <v>-44.354838709677416</v>
      </c>
    </row>
    <row r="15" spans="1:9" ht="81.75" customHeight="1" thickBot="1">
      <c r="A15" s="358">
        <v>13</v>
      </c>
      <c r="B15" s="359"/>
      <c r="C15" s="359"/>
      <c r="D15" s="359"/>
      <c r="E15" s="359"/>
      <c r="F15" s="360"/>
      <c r="G15" s="359"/>
      <c r="H15" s="361"/>
      <c r="I15" s="361"/>
    </row>
    <row r="16" spans="1:9" s="72" customFormat="1" ht="30.75" customHeight="1" thickBot="1">
      <c r="A16" s="99" t="s">
        <v>3</v>
      </c>
      <c r="B16" s="111">
        <v>2015</v>
      </c>
      <c r="C16" s="184">
        <v>2016</v>
      </c>
      <c r="D16" s="184">
        <v>2017</v>
      </c>
      <c r="E16" s="101"/>
      <c r="F16" s="214" t="s">
        <v>137</v>
      </c>
      <c r="G16" s="116" t="s">
        <v>136</v>
      </c>
      <c r="H16" s="173" t="s">
        <v>26</v>
      </c>
    </row>
    <row r="17" spans="1:9" ht="51" customHeight="1" thickBot="1">
      <c r="A17" s="25" t="s">
        <v>21</v>
      </c>
      <c r="B17" s="103">
        <v>7</v>
      </c>
      <c r="C17" s="92">
        <v>20</v>
      </c>
      <c r="D17" s="188">
        <f>SUM(D18,D19,D20)</f>
        <v>16</v>
      </c>
      <c r="E17" s="101">
        <v>21.4</v>
      </c>
      <c r="F17" s="217">
        <v>1</v>
      </c>
      <c r="G17" s="97">
        <v>1</v>
      </c>
      <c r="H17" s="198">
        <v>0</v>
      </c>
    </row>
    <row r="18" spans="1:9" ht="18.95" customHeight="1" thickBot="1">
      <c r="A18" s="104" t="s">
        <v>15</v>
      </c>
      <c r="B18" s="107">
        <v>2</v>
      </c>
      <c r="C18" s="172">
        <v>0</v>
      </c>
      <c r="D18" s="189">
        <v>6</v>
      </c>
      <c r="E18" s="105">
        <v>-33.299999999999997</v>
      </c>
      <c r="F18" s="218">
        <v>0</v>
      </c>
      <c r="G18" s="98">
        <v>0</v>
      </c>
      <c r="H18" s="198">
        <v>0</v>
      </c>
    </row>
    <row r="19" spans="1:9" ht="18.95" customHeight="1" thickBot="1">
      <c r="A19" s="104" t="s">
        <v>16</v>
      </c>
      <c r="B19" s="107">
        <v>5</v>
      </c>
      <c r="C19" s="172">
        <v>10</v>
      </c>
      <c r="D19" s="189">
        <v>3</v>
      </c>
      <c r="E19" s="105">
        <v>100</v>
      </c>
      <c r="F19" s="218">
        <v>0</v>
      </c>
      <c r="G19" s="98">
        <v>0</v>
      </c>
      <c r="H19" s="198">
        <v>0</v>
      </c>
    </row>
    <row r="20" spans="1:9" ht="18.95" customHeight="1" thickBot="1">
      <c r="A20" s="104" t="s">
        <v>17</v>
      </c>
      <c r="B20" s="107">
        <v>0</v>
      </c>
      <c r="C20" s="172">
        <v>10</v>
      </c>
      <c r="D20" s="189">
        <v>7</v>
      </c>
      <c r="E20" s="105">
        <v>0</v>
      </c>
      <c r="F20" s="218">
        <v>1</v>
      </c>
      <c r="G20" s="98">
        <v>1</v>
      </c>
      <c r="H20" s="198">
        <v>0</v>
      </c>
    </row>
    <row r="21" spans="1:9" ht="18.95" customHeight="1" thickBot="1">
      <c r="A21" s="99" t="s">
        <v>22</v>
      </c>
      <c r="B21" s="103">
        <v>9</v>
      </c>
      <c r="C21" s="92">
        <v>10</v>
      </c>
      <c r="D21" s="188">
        <f>SUM(D22,D23,D24)</f>
        <v>11</v>
      </c>
      <c r="E21" s="101">
        <v>-50</v>
      </c>
      <c r="F21" s="217">
        <v>1</v>
      </c>
      <c r="G21" s="97">
        <v>1</v>
      </c>
      <c r="H21" s="198">
        <v>0</v>
      </c>
    </row>
    <row r="22" spans="1:9" ht="18.95" customHeight="1" thickBot="1">
      <c r="A22" s="104" t="s">
        <v>15</v>
      </c>
      <c r="B22" s="107">
        <v>5</v>
      </c>
      <c r="C22" s="172">
        <v>5</v>
      </c>
      <c r="D22" s="189">
        <v>7</v>
      </c>
      <c r="E22" s="105">
        <v>-61.5</v>
      </c>
      <c r="F22" s="218">
        <v>0</v>
      </c>
      <c r="G22" s="98">
        <v>0</v>
      </c>
      <c r="H22" s="198">
        <v>0</v>
      </c>
    </row>
    <row r="23" spans="1:9" ht="18.95" customHeight="1" thickBot="1">
      <c r="A23" s="104" t="s">
        <v>16</v>
      </c>
      <c r="B23" s="107">
        <v>1</v>
      </c>
      <c r="C23" s="172">
        <v>3</v>
      </c>
      <c r="D23" s="189">
        <v>3</v>
      </c>
      <c r="E23" s="105">
        <v>-38.5</v>
      </c>
      <c r="F23" s="218">
        <v>0</v>
      </c>
      <c r="G23" s="98">
        <v>0</v>
      </c>
      <c r="H23" s="198">
        <v>0</v>
      </c>
    </row>
    <row r="24" spans="1:9" ht="18.95" customHeight="1" thickBot="1">
      <c r="A24" s="104" t="s">
        <v>17</v>
      </c>
      <c r="B24" s="107">
        <v>3</v>
      </c>
      <c r="C24" s="172">
        <v>2</v>
      </c>
      <c r="D24" s="189">
        <v>1</v>
      </c>
      <c r="E24" s="105">
        <v>-50</v>
      </c>
      <c r="F24" s="218">
        <v>1</v>
      </c>
      <c r="G24" s="98">
        <v>1</v>
      </c>
      <c r="H24" s="198">
        <v>0</v>
      </c>
    </row>
    <row r="25" spans="1:9" ht="18.95" customHeight="1" thickBot="1">
      <c r="A25" s="99" t="s">
        <v>23</v>
      </c>
      <c r="B25" s="103">
        <v>12153</v>
      </c>
      <c r="C25" s="92">
        <f>SUM(C26,C27,C28,)</f>
        <v>11777</v>
      </c>
      <c r="D25" s="188">
        <f>SUM(D26,D27,D28)</f>
        <v>11763</v>
      </c>
      <c r="E25" s="102"/>
      <c r="F25" s="217">
        <f>SUM(F26,F27,F28)</f>
        <v>1887</v>
      </c>
      <c r="G25" s="90">
        <f>SUM(G26,G27,G28)</f>
        <v>1971</v>
      </c>
      <c r="H25" s="166">
        <f t="shared" si="0"/>
        <v>4.4515103338632684</v>
      </c>
    </row>
    <row r="26" spans="1:9" ht="18.95" customHeight="1" thickBot="1">
      <c r="A26" s="104" t="s">
        <v>15</v>
      </c>
      <c r="B26" s="107">
        <v>120</v>
      </c>
      <c r="C26" s="172">
        <v>124</v>
      </c>
      <c r="D26" s="189">
        <v>152</v>
      </c>
      <c r="E26" s="106"/>
      <c r="F26" s="218">
        <v>27</v>
      </c>
      <c r="G26" s="98">
        <v>25</v>
      </c>
      <c r="H26" s="167">
        <f t="shared" si="0"/>
        <v>-7.4074074074074048</v>
      </c>
    </row>
    <row r="27" spans="1:9" ht="18.95" customHeight="1" thickBot="1">
      <c r="A27" s="104" t="s">
        <v>16</v>
      </c>
      <c r="B27" s="107">
        <v>7417</v>
      </c>
      <c r="C27" s="172">
        <v>7209</v>
      </c>
      <c r="D27" s="189">
        <v>7085</v>
      </c>
      <c r="E27" s="106"/>
      <c r="F27" s="218">
        <v>1179</v>
      </c>
      <c r="G27" s="98">
        <v>1266</v>
      </c>
      <c r="H27" s="167">
        <f t="shared" si="0"/>
        <v>7.3791348600508968</v>
      </c>
    </row>
    <row r="28" spans="1:9" ht="18.95" customHeight="1" thickBot="1">
      <c r="A28" s="104" t="s">
        <v>17</v>
      </c>
      <c r="B28" s="107">
        <v>4310</v>
      </c>
      <c r="C28" s="172">
        <v>4444</v>
      </c>
      <c r="D28" s="189">
        <v>4526</v>
      </c>
      <c r="E28" s="106"/>
      <c r="F28" s="218">
        <v>681</v>
      </c>
      <c r="G28" s="98">
        <v>680</v>
      </c>
      <c r="H28" s="167">
        <f t="shared" si="0"/>
        <v>-0.14684287812040964</v>
      </c>
    </row>
    <row r="29" spans="1:9" ht="52.5" customHeight="1" thickBot="1">
      <c r="A29" s="356">
        <v>14</v>
      </c>
      <c r="B29" s="357"/>
      <c r="C29" s="357"/>
      <c r="D29" s="357"/>
      <c r="E29" s="357"/>
      <c r="F29" s="357"/>
      <c r="G29" s="357"/>
      <c r="H29" s="357"/>
      <c r="I29" s="357"/>
    </row>
    <row r="30" spans="1:9" s="72" customFormat="1" ht="39" customHeight="1" thickBot="1">
      <c r="A30" s="99" t="s">
        <v>3</v>
      </c>
      <c r="B30" s="103">
        <v>2015</v>
      </c>
      <c r="C30" s="92">
        <v>2016</v>
      </c>
      <c r="D30" s="92">
        <v>2017</v>
      </c>
      <c r="E30" s="101"/>
      <c r="F30" s="214" t="s">
        <v>137</v>
      </c>
      <c r="G30" s="116" t="s">
        <v>136</v>
      </c>
      <c r="H30" s="173" t="s">
        <v>26</v>
      </c>
    </row>
    <row r="31" spans="1:9" ht="34.5" customHeight="1" thickBot="1">
      <c r="A31" s="99" t="s">
        <v>24</v>
      </c>
      <c r="B31" s="103">
        <v>2271</v>
      </c>
      <c r="C31" s="92">
        <f>SUM(C32,C33,C34,)</f>
        <v>2421</v>
      </c>
      <c r="D31" s="188">
        <f>SUM(D32,D33,D34)</f>
        <v>2969</v>
      </c>
      <c r="E31" s="102"/>
      <c r="F31" s="217">
        <f>SUM(F32,F33,F34)</f>
        <v>763</v>
      </c>
      <c r="G31" s="97">
        <f>SUM(G32,G33,G34)</f>
        <v>705</v>
      </c>
      <c r="H31" s="167">
        <f t="shared" si="0"/>
        <v>-7.6015727391874179</v>
      </c>
    </row>
    <row r="32" spans="1:9" ht="21" customHeight="1" thickBot="1">
      <c r="A32" s="104" t="s">
        <v>15</v>
      </c>
      <c r="B32" s="107">
        <v>248</v>
      </c>
      <c r="C32" s="172">
        <v>271</v>
      </c>
      <c r="D32" s="189">
        <v>338</v>
      </c>
      <c r="E32" s="106"/>
      <c r="F32" s="218">
        <v>68</v>
      </c>
      <c r="G32" s="98">
        <v>61</v>
      </c>
      <c r="H32" s="167">
        <f t="shared" si="0"/>
        <v>-10.294117647058826</v>
      </c>
    </row>
    <row r="33" spans="1:9" ht="21" customHeight="1" thickBot="1">
      <c r="A33" s="104" t="s">
        <v>16</v>
      </c>
      <c r="B33" s="107">
        <v>845</v>
      </c>
      <c r="C33" s="172">
        <v>903</v>
      </c>
      <c r="D33" s="189">
        <v>1043</v>
      </c>
      <c r="E33" s="106"/>
      <c r="F33" s="218">
        <v>253</v>
      </c>
      <c r="G33" s="98">
        <v>260</v>
      </c>
      <c r="H33" s="166">
        <f t="shared" si="0"/>
        <v>2.7667984189723285</v>
      </c>
    </row>
    <row r="34" spans="1:9" ht="21" customHeight="1" thickBot="1">
      <c r="A34" s="104" t="s">
        <v>17</v>
      </c>
      <c r="B34" s="107">
        <v>1050</v>
      </c>
      <c r="C34" s="172">
        <v>1247</v>
      </c>
      <c r="D34" s="189">
        <v>1588</v>
      </c>
      <c r="E34" s="106"/>
      <c r="F34" s="218">
        <v>442</v>
      </c>
      <c r="G34" s="98">
        <v>384</v>
      </c>
      <c r="H34" s="167">
        <f t="shared" si="0"/>
        <v>-13.122171945701353</v>
      </c>
    </row>
    <row r="35" spans="1:9" ht="54.75" customHeight="1" thickBot="1">
      <c r="A35" s="99" t="s">
        <v>25</v>
      </c>
      <c r="B35" s="103">
        <v>233</v>
      </c>
      <c r="C35" s="92">
        <f>SUM(C36,C37,C38,)</f>
        <v>276</v>
      </c>
      <c r="D35" s="188">
        <f>SUM(D36,D37,D38)</f>
        <v>298</v>
      </c>
      <c r="E35" s="102"/>
      <c r="F35" s="217">
        <f>SUM(F36,F37,F38)</f>
        <v>71</v>
      </c>
      <c r="G35" s="97">
        <f>SUM(G36,G37,G38)</f>
        <v>77</v>
      </c>
      <c r="H35" s="166">
        <f t="shared" si="0"/>
        <v>8.4507042253521121</v>
      </c>
    </row>
    <row r="36" spans="1:9" ht="21" customHeight="1" thickBot="1">
      <c r="A36" s="108" t="s">
        <v>15</v>
      </c>
      <c r="B36" s="107">
        <v>17</v>
      </c>
      <c r="C36" s="172">
        <v>26</v>
      </c>
      <c r="D36" s="189">
        <v>31</v>
      </c>
      <c r="E36" s="106"/>
      <c r="F36" s="218">
        <v>2</v>
      </c>
      <c r="G36" s="98">
        <v>7</v>
      </c>
      <c r="H36" s="166">
        <f t="shared" si="0"/>
        <v>250</v>
      </c>
    </row>
    <row r="37" spans="1:9" ht="21" customHeight="1" thickBot="1">
      <c r="A37" s="104" t="s">
        <v>16</v>
      </c>
      <c r="B37" s="107">
        <v>119</v>
      </c>
      <c r="C37" s="172">
        <v>138</v>
      </c>
      <c r="D37" s="189">
        <v>136</v>
      </c>
      <c r="E37" s="106"/>
      <c r="F37" s="218">
        <v>34</v>
      </c>
      <c r="G37" s="98">
        <v>28</v>
      </c>
      <c r="H37" s="167">
        <f t="shared" si="0"/>
        <v>-17.647058823529406</v>
      </c>
    </row>
    <row r="38" spans="1:9" ht="21" customHeight="1" thickBot="1">
      <c r="A38" s="104" t="s">
        <v>17</v>
      </c>
      <c r="B38" s="107">
        <v>84</v>
      </c>
      <c r="C38" s="172">
        <v>112</v>
      </c>
      <c r="D38" s="189">
        <v>131</v>
      </c>
      <c r="E38" s="106"/>
      <c r="F38" s="218">
        <v>35</v>
      </c>
      <c r="G38" s="98">
        <v>42</v>
      </c>
      <c r="H38" s="166">
        <f t="shared" si="0"/>
        <v>20</v>
      </c>
    </row>
    <row r="39" spans="1:9" ht="15">
      <c r="A39" s="158"/>
      <c r="B39" s="158"/>
      <c r="C39" s="158"/>
      <c r="D39" s="158"/>
      <c r="E39" s="158"/>
      <c r="F39" s="159"/>
      <c r="G39" s="160"/>
      <c r="H39" s="46"/>
      <c r="I39" s="46"/>
    </row>
    <row r="40" spans="1:9" ht="15">
      <c r="A40" s="161"/>
      <c r="B40" s="46"/>
      <c r="C40" s="46"/>
      <c r="D40" s="46"/>
      <c r="E40" s="46"/>
      <c r="F40" s="162"/>
      <c r="G40" s="160"/>
      <c r="H40" s="46"/>
      <c r="I40" s="46"/>
    </row>
    <row r="41" spans="1:9" ht="15">
      <c r="A41" s="46"/>
      <c r="B41" s="46"/>
      <c r="C41" s="46"/>
      <c r="D41" s="46"/>
      <c r="E41" s="46"/>
      <c r="F41" s="162"/>
      <c r="G41" s="160"/>
      <c r="H41" s="46"/>
      <c r="I41" s="46"/>
    </row>
    <row r="42" spans="1:9" ht="15">
      <c r="A42" s="295">
        <v>15</v>
      </c>
      <c r="B42" s="295"/>
      <c r="C42" s="295"/>
      <c r="D42" s="295"/>
      <c r="E42" s="295"/>
      <c r="F42" s="295"/>
      <c r="G42" s="295"/>
      <c r="H42" s="295"/>
      <c r="I42" s="295"/>
    </row>
    <row r="43" spans="1:9" ht="15">
      <c r="A43" s="46"/>
      <c r="B43" s="46"/>
      <c r="C43" s="46"/>
      <c r="D43" s="46"/>
      <c r="E43" s="46"/>
      <c r="F43" s="162"/>
      <c r="G43" s="160"/>
      <c r="H43" s="46"/>
      <c r="I43" s="46"/>
    </row>
    <row r="44" spans="1:9" ht="15">
      <c r="A44" s="46"/>
      <c r="B44" s="46"/>
      <c r="C44" s="46"/>
      <c r="D44" s="46"/>
      <c r="E44" s="46"/>
      <c r="F44" s="162"/>
      <c r="G44" s="160"/>
      <c r="H44" s="46"/>
      <c r="I44" s="46"/>
    </row>
    <row r="45" spans="1:9" ht="15">
      <c r="A45" s="46"/>
      <c r="B45" s="46"/>
      <c r="C45" s="46"/>
      <c r="D45" s="46"/>
      <c r="E45" s="46"/>
      <c r="F45" s="162"/>
      <c r="G45" s="159"/>
      <c r="H45" s="46"/>
      <c r="I45" s="46"/>
    </row>
    <row r="46" spans="1:9" ht="15">
      <c r="A46" s="46"/>
      <c r="B46" s="46"/>
      <c r="C46" s="46"/>
      <c r="D46" s="46"/>
      <c r="E46" s="46"/>
      <c r="F46" s="162"/>
      <c r="G46" s="162"/>
      <c r="H46" s="46"/>
      <c r="I46" s="46"/>
    </row>
    <row r="47" spans="1:9" ht="15">
      <c r="A47" s="46"/>
      <c r="B47" s="46"/>
      <c r="C47" s="46"/>
      <c r="D47" s="46"/>
      <c r="E47" s="46"/>
      <c r="F47" s="162"/>
      <c r="G47" s="162"/>
      <c r="H47" s="46"/>
      <c r="I47" s="46"/>
    </row>
    <row r="48" spans="1:9" ht="15">
      <c r="A48" s="46"/>
      <c r="B48" s="46"/>
      <c r="C48" s="46"/>
      <c r="D48" s="46"/>
      <c r="E48" s="46"/>
      <c r="F48" s="162"/>
      <c r="G48" s="162"/>
      <c r="H48" s="46"/>
      <c r="I48" s="46"/>
    </row>
    <row r="49" spans="1:9" ht="15">
      <c r="A49" s="46"/>
      <c r="B49" s="46"/>
      <c r="C49" s="46"/>
      <c r="D49" s="46"/>
      <c r="E49" s="46"/>
      <c r="F49" s="162"/>
      <c r="G49" s="162"/>
      <c r="H49" s="46"/>
      <c r="I49" s="46"/>
    </row>
    <row r="50" spans="1:9" ht="15">
      <c r="A50" s="295"/>
      <c r="B50" s="295"/>
      <c r="C50" s="295"/>
      <c r="D50" s="295"/>
      <c r="E50" s="295"/>
      <c r="F50" s="295"/>
      <c r="G50" s="295"/>
      <c r="H50" s="295"/>
      <c r="I50" s="295"/>
    </row>
    <row r="51" spans="1:9" ht="15">
      <c r="A51" s="46"/>
      <c r="B51" s="46"/>
      <c r="C51" s="46"/>
      <c r="D51" s="46"/>
      <c r="E51" s="46"/>
      <c r="F51" s="162"/>
      <c r="G51" s="162"/>
      <c r="H51" s="46"/>
      <c r="I51" s="46"/>
    </row>
    <row r="52" spans="1:9" ht="15">
      <c r="A52" s="46"/>
      <c r="B52" s="46"/>
      <c r="C52" s="46"/>
      <c r="D52" s="46"/>
      <c r="E52" s="46"/>
      <c r="F52" s="162"/>
      <c r="G52" s="162"/>
      <c r="H52" s="46"/>
      <c r="I52" s="46"/>
    </row>
    <row r="53" spans="1:9" ht="15">
      <c r="A53" s="46"/>
      <c r="B53" s="46"/>
      <c r="C53" s="46"/>
      <c r="D53" s="46"/>
      <c r="E53" s="46"/>
      <c r="F53" s="162"/>
      <c r="G53" s="162"/>
      <c r="H53" s="46"/>
      <c r="I53" s="46"/>
    </row>
    <row r="54" spans="1:9" ht="15">
      <c r="A54" s="46"/>
      <c r="B54" s="46"/>
      <c r="C54" s="46"/>
      <c r="D54" s="46"/>
      <c r="E54" s="46"/>
      <c r="F54" s="162"/>
      <c r="G54" s="162"/>
      <c r="H54" s="46"/>
      <c r="I54" s="46"/>
    </row>
    <row r="55" spans="1:9" ht="15">
      <c r="A55" s="46"/>
      <c r="B55" s="46"/>
      <c r="C55" s="46"/>
      <c r="D55" s="46"/>
      <c r="E55" s="46"/>
      <c r="F55" s="162"/>
      <c r="G55" s="162"/>
      <c r="H55" s="46"/>
      <c r="I55" s="46"/>
    </row>
    <row r="56" spans="1:9" ht="15">
      <c r="A56" s="46"/>
      <c r="B56" s="46"/>
      <c r="C56" s="46"/>
      <c r="D56" s="46"/>
      <c r="E56" s="46"/>
      <c r="F56" s="162"/>
      <c r="G56" s="162"/>
      <c r="H56" s="46"/>
      <c r="I56" s="46"/>
    </row>
    <row r="57" spans="1:9" ht="15">
      <c r="F57" s="162"/>
      <c r="G57" s="22"/>
    </row>
    <row r="58" spans="1:9" ht="15">
      <c r="F58" s="162"/>
      <c r="G58" s="22"/>
    </row>
    <row r="59" spans="1:9" ht="15">
      <c r="F59" s="162"/>
      <c r="G59" s="22"/>
    </row>
    <row r="60" spans="1:9" ht="15">
      <c r="F60" s="162"/>
      <c r="G60" s="22"/>
    </row>
    <row r="61" spans="1:9" ht="15">
      <c r="F61" s="162"/>
      <c r="G61" s="22"/>
    </row>
    <row r="62" spans="1:9" thickBot="1">
      <c r="F62" s="163"/>
      <c r="G62" s="20"/>
    </row>
    <row r="63" spans="1:9" thickBot="1">
      <c r="F63" s="164"/>
      <c r="G63" s="27"/>
    </row>
    <row r="64" spans="1:9" thickBot="1">
      <c r="F64" s="164"/>
    </row>
    <row r="65" spans="6:6" thickBot="1">
      <c r="F65" s="164"/>
    </row>
    <row r="66" spans="6:6" thickBot="1">
      <c r="F66" s="164"/>
    </row>
    <row r="67" spans="6:6" thickBot="1">
      <c r="F67" s="164"/>
    </row>
    <row r="68" spans="6:6" thickBot="1">
      <c r="F68" s="164"/>
    </row>
    <row r="69" spans="6:6" thickBot="1">
      <c r="F69" s="164"/>
    </row>
    <row r="70" spans="6:6" thickBot="1">
      <c r="F70" s="164"/>
    </row>
    <row r="71" spans="6:6" thickBot="1">
      <c r="F71" s="164"/>
    </row>
    <row r="72" spans="6:6" thickBot="1">
      <c r="F72" s="164"/>
    </row>
    <row r="73" spans="6:6" thickBot="1">
      <c r="F73" s="164"/>
    </row>
    <row r="74" spans="6:6" thickBot="1">
      <c r="F74" s="164"/>
    </row>
    <row r="75" spans="6:6" thickBot="1">
      <c r="F75" s="164"/>
    </row>
    <row r="76" spans="6:6" thickBot="1">
      <c r="F76" s="164"/>
    </row>
    <row r="77" spans="6:6" thickBot="1">
      <c r="F77" s="164"/>
    </row>
    <row r="78" spans="6:6" thickBot="1">
      <c r="F78" s="164"/>
    </row>
    <row r="79" spans="6:6" thickBot="1">
      <c r="F79" s="164"/>
    </row>
    <row r="80" spans="6:6" thickBot="1">
      <c r="F80" s="165"/>
    </row>
  </sheetData>
  <customSheetViews>
    <customSheetView guid="{DAED5F8A-1D0F-4FEC-9F91-AE1C92AB4224}">
      <selection activeCell="M10" sqref="M10"/>
      <pageMargins left="0.7" right="0.7" top="0.75" bottom="0.75" header="0.3" footer="0.3"/>
    </customSheetView>
  </customSheetViews>
  <mergeCells count="4">
    <mergeCell ref="A29:I29"/>
    <mergeCell ref="A50:I50"/>
    <mergeCell ref="A15:I15"/>
    <mergeCell ref="A42:I42"/>
  </mergeCells>
  <phoneticPr fontId="0" type="noConversion"/>
  <pageMargins left="0.70866141732283472" right="0.70866141732283472" top="0.43307086614173229" bottom="0.74803149606299213" header="0.31496062992125984" footer="0.31496062992125984"/>
  <pageSetup paperSize="9" scale="86" orientation="portrait" r:id="rId1"/>
  <rowBreaks count="2" manualBreakCount="2">
    <brk id="15" max="10" man="1"/>
    <brk id="29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9">
    <tabColor rgb="FFC00000"/>
  </sheetPr>
  <dimension ref="A1:I22"/>
  <sheetViews>
    <sheetView showWhiteSpace="0" view="pageLayout" topLeftCell="A4" zoomScaleSheetLayoutView="115" workbookViewId="0">
      <selection activeCell="G4" sqref="G4"/>
    </sheetView>
  </sheetViews>
  <sheetFormatPr defaultRowHeight="15"/>
  <cols>
    <col min="1" max="1" width="37.7109375" customWidth="1"/>
    <col min="2" max="2" width="7.85546875" customWidth="1"/>
    <col min="3" max="3" width="6.42578125" customWidth="1"/>
    <col min="4" max="4" width="9.7109375" customWidth="1"/>
    <col min="5" max="6" width="8.28515625" customWidth="1"/>
    <col min="7" max="7" width="7.85546875" style="134" customWidth="1"/>
  </cols>
  <sheetData>
    <row r="1" spans="1:9" ht="16.5" thickBot="1">
      <c r="A1" s="362" t="s">
        <v>27</v>
      </c>
      <c r="B1" s="363"/>
      <c r="C1" s="363"/>
      <c r="D1" s="363"/>
      <c r="E1" s="363"/>
      <c r="F1" s="363"/>
      <c r="G1" s="363"/>
    </row>
    <row r="2" spans="1:9" ht="7.5" customHeight="1">
      <c r="A2" s="367" t="s">
        <v>3</v>
      </c>
      <c r="B2" s="278">
        <v>2015</v>
      </c>
      <c r="C2" s="278">
        <v>2016</v>
      </c>
      <c r="D2" s="278">
        <v>2017</v>
      </c>
      <c r="E2" s="284" t="s">
        <v>137</v>
      </c>
      <c r="F2" s="268" t="s">
        <v>136</v>
      </c>
      <c r="G2" s="89" t="s">
        <v>28</v>
      </c>
    </row>
    <row r="3" spans="1:9" ht="24" customHeight="1" thickBot="1">
      <c r="A3" s="368"/>
      <c r="B3" s="277"/>
      <c r="C3" s="279"/>
      <c r="D3" s="279"/>
      <c r="E3" s="288"/>
      <c r="F3" s="277"/>
      <c r="G3" s="84" t="s">
        <v>29</v>
      </c>
    </row>
    <row r="4" spans="1:9" ht="23.25" customHeight="1" thickBot="1">
      <c r="A4" s="75" t="s">
        <v>30</v>
      </c>
      <c r="B4" s="68">
        <v>446</v>
      </c>
      <c r="C4" s="86">
        <v>439</v>
      </c>
      <c r="D4" s="190">
        <v>372</v>
      </c>
      <c r="E4" s="222">
        <v>87</v>
      </c>
      <c r="F4" s="83">
        <v>132</v>
      </c>
      <c r="G4" s="77">
        <f>(F4*100)/E4-100</f>
        <v>51.724137931034477</v>
      </c>
      <c r="H4" s="46"/>
      <c r="I4" s="46"/>
    </row>
    <row r="5" spans="1:9" ht="18" customHeight="1" thickBot="1">
      <c r="A5" s="75" t="s">
        <v>118</v>
      </c>
      <c r="B5" s="68">
        <v>14</v>
      </c>
      <c r="C5" s="86">
        <v>7</v>
      </c>
      <c r="D5" s="190">
        <v>15</v>
      </c>
      <c r="E5" s="222">
        <v>0</v>
      </c>
      <c r="F5" s="83">
        <v>6</v>
      </c>
      <c r="G5" s="148">
        <v>0</v>
      </c>
      <c r="H5" s="46"/>
      <c r="I5" s="46"/>
    </row>
    <row r="6" spans="1:9" ht="26.25" customHeight="1" thickBot="1">
      <c r="A6" s="2" t="s">
        <v>81</v>
      </c>
      <c r="B6" s="68">
        <v>224121</v>
      </c>
      <c r="C6" s="86">
        <v>22742</v>
      </c>
      <c r="D6" s="190">
        <v>16832</v>
      </c>
      <c r="E6" s="222">
        <v>4738</v>
      </c>
      <c r="F6" s="83">
        <v>4137</v>
      </c>
      <c r="G6" s="78">
        <f t="shared" ref="G6:G20" si="0">(F6*100)/E6-100</f>
        <v>-12.684677078936261</v>
      </c>
      <c r="H6" s="46"/>
      <c r="I6" s="46"/>
    </row>
    <row r="7" spans="1:9" ht="18.75" customHeight="1" thickBot="1">
      <c r="A7" s="2" t="s">
        <v>119</v>
      </c>
      <c r="B7" s="68">
        <v>1202</v>
      </c>
      <c r="C7" s="86">
        <v>1597</v>
      </c>
      <c r="D7" s="190">
        <v>933</v>
      </c>
      <c r="E7" s="222">
        <v>208</v>
      </c>
      <c r="F7" s="83">
        <v>177</v>
      </c>
      <c r="G7" s="78">
        <f t="shared" si="0"/>
        <v>-14.90384615384616</v>
      </c>
      <c r="H7" s="365"/>
      <c r="I7" s="366"/>
    </row>
    <row r="8" spans="1:9" ht="26.25" customHeight="1" thickBot="1">
      <c r="A8" s="75" t="s">
        <v>120</v>
      </c>
      <c r="B8" s="68">
        <v>290</v>
      </c>
      <c r="C8" s="86">
        <v>278</v>
      </c>
      <c r="D8" s="190">
        <v>253</v>
      </c>
      <c r="E8" s="222">
        <v>97</v>
      </c>
      <c r="F8" s="83">
        <v>95</v>
      </c>
      <c r="G8" s="78">
        <f t="shared" si="0"/>
        <v>-2.0618556701030997</v>
      </c>
      <c r="H8" s="364"/>
      <c r="I8" s="349"/>
    </row>
    <row r="9" spans="1:9" ht="33.75" customHeight="1" thickBot="1">
      <c r="A9" s="75" t="s">
        <v>31</v>
      </c>
      <c r="B9" s="68">
        <v>98</v>
      </c>
      <c r="C9" s="68">
        <v>63</v>
      </c>
      <c r="D9" s="174">
        <v>65</v>
      </c>
      <c r="E9" s="168">
        <v>26</v>
      </c>
      <c r="F9" s="81">
        <v>14</v>
      </c>
      <c r="G9" s="78">
        <f t="shared" si="0"/>
        <v>-46.153846153846153</v>
      </c>
      <c r="H9" s="46"/>
      <c r="I9" s="46"/>
    </row>
    <row r="10" spans="1:9" ht="20.25" customHeight="1" thickBot="1">
      <c r="A10" s="2" t="s">
        <v>32</v>
      </c>
      <c r="B10" s="87">
        <v>124</v>
      </c>
      <c r="C10" s="87">
        <v>158</v>
      </c>
      <c r="D10" s="191">
        <v>243</v>
      </c>
      <c r="E10" s="225">
        <v>101</v>
      </c>
      <c r="F10" s="88">
        <v>38</v>
      </c>
      <c r="G10" s="78">
        <f t="shared" si="0"/>
        <v>-62.376237623762378</v>
      </c>
      <c r="H10" s="46"/>
      <c r="I10" s="46"/>
    </row>
    <row r="11" spans="1:9" ht="29.25" customHeight="1" thickBot="1">
      <c r="A11" s="75" t="s">
        <v>33</v>
      </c>
      <c r="B11" s="68">
        <v>1633</v>
      </c>
      <c r="C11" s="68">
        <v>2055</v>
      </c>
      <c r="D11" s="174">
        <v>1800</v>
      </c>
      <c r="E11" s="168">
        <v>634</v>
      </c>
      <c r="F11" s="81">
        <v>410</v>
      </c>
      <c r="G11" s="78">
        <f t="shared" si="0"/>
        <v>-35.331230283911665</v>
      </c>
      <c r="H11" s="46"/>
      <c r="I11" s="46"/>
    </row>
    <row r="12" spans="1:9" ht="23.25" customHeight="1" thickBot="1">
      <c r="A12" s="2" t="s">
        <v>34</v>
      </c>
      <c r="B12" s="87">
        <v>1773</v>
      </c>
      <c r="C12" s="87">
        <v>2075</v>
      </c>
      <c r="D12" s="191">
        <v>2080</v>
      </c>
      <c r="E12" s="225">
        <v>661</v>
      </c>
      <c r="F12" s="88">
        <v>691</v>
      </c>
      <c r="G12" s="77">
        <f t="shared" si="0"/>
        <v>4.538577912254155</v>
      </c>
      <c r="H12" s="46"/>
      <c r="I12" s="46"/>
    </row>
    <row r="13" spans="1:9" ht="26.25" customHeight="1" thickBot="1">
      <c r="A13" s="75" t="s">
        <v>35</v>
      </c>
      <c r="B13" s="68">
        <v>12325</v>
      </c>
      <c r="C13" s="68">
        <v>14557</v>
      </c>
      <c r="D13" s="174">
        <v>15286</v>
      </c>
      <c r="E13" s="168">
        <v>4536</v>
      </c>
      <c r="F13" s="81">
        <v>4331</v>
      </c>
      <c r="G13" s="78">
        <f t="shared" si="0"/>
        <v>-4.5194003527336832</v>
      </c>
      <c r="H13" s="46"/>
      <c r="I13" s="46"/>
    </row>
    <row r="14" spans="1:9" ht="48.75" customHeight="1" thickBot="1">
      <c r="A14" s="75" t="s">
        <v>36</v>
      </c>
      <c r="B14" s="68">
        <v>1915</v>
      </c>
      <c r="C14" s="68">
        <v>2081</v>
      </c>
      <c r="D14" s="174">
        <v>2152</v>
      </c>
      <c r="E14" s="168">
        <v>585</v>
      </c>
      <c r="F14" s="81">
        <v>640</v>
      </c>
      <c r="G14" s="77">
        <f t="shared" si="0"/>
        <v>9.4017094017093967</v>
      </c>
      <c r="H14" s="46"/>
      <c r="I14" s="46"/>
    </row>
    <row r="15" spans="1:9" ht="18.75" customHeight="1" thickBot="1">
      <c r="A15" s="2" t="s">
        <v>37</v>
      </c>
      <c r="B15" s="87">
        <v>1868</v>
      </c>
      <c r="C15" s="87">
        <v>2062</v>
      </c>
      <c r="D15" s="191">
        <v>2097</v>
      </c>
      <c r="E15" s="225">
        <v>507</v>
      </c>
      <c r="F15" s="88">
        <v>509</v>
      </c>
      <c r="G15" s="77">
        <f t="shared" si="0"/>
        <v>0.39447731755423376</v>
      </c>
      <c r="H15" s="46"/>
      <c r="I15" s="247"/>
    </row>
    <row r="16" spans="1:9" ht="33.75" customHeight="1" thickBot="1">
      <c r="A16" s="75" t="s">
        <v>38</v>
      </c>
      <c r="B16" s="68">
        <v>317</v>
      </c>
      <c r="C16" s="68">
        <v>297</v>
      </c>
      <c r="D16" s="174">
        <v>291</v>
      </c>
      <c r="E16" s="168">
        <v>104</v>
      </c>
      <c r="F16" s="81">
        <v>91</v>
      </c>
      <c r="G16" s="78">
        <f t="shared" si="0"/>
        <v>-12.5</v>
      </c>
      <c r="H16" s="46"/>
      <c r="I16" s="46"/>
    </row>
    <row r="17" spans="1:9" ht="19.5" customHeight="1" thickBot="1">
      <c r="A17" s="2" t="s">
        <v>39</v>
      </c>
      <c r="B17" s="87">
        <v>281</v>
      </c>
      <c r="C17" s="87">
        <v>243</v>
      </c>
      <c r="D17" s="191">
        <v>255</v>
      </c>
      <c r="E17" s="225">
        <v>90</v>
      </c>
      <c r="F17" s="88">
        <v>73</v>
      </c>
      <c r="G17" s="78">
        <f t="shared" si="0"/>
        <v>-18.888888888888886</v>
      </c>
      <c r="H17" s="46"/>
      <c r="I17" s="46"/>
    </row>
    <row r="18" spans="1:9" ht="17.25" customHeight="1" thickBot="1">
      <c r="A18" s="75" t="s">
        <v>40</v>
      </c>
      <c r="B18" s="68">
        <v>989</v>
      </c>
      <c r="C18" s="68">
        <v>976</v>
      </c>
      <c r="D18" s="174">
        <v>859</v>
      </c>
      <c r="E18" s="168">
        <v>257</v>
      </c>
      <c r="F18" s="81">
        <v>246</v>
      </c>
      <c r="G18" s="78">
        <f t="shared" si="0"/>
        <v>-4.2801556420233453</v>
      </c>
      <c r="H18" s="46"/>
      <c r="I18" s="46"/>
    </row>
    <row r="19" spans="1:9" ht="18.75" customHeight="1" thickBot="1">
      <c r="A19" s="3" t="s">
        <v>41</v>
      </c>
      <c r="B19" s="87">
        <v>1341</v>
      </c>
      <c r="C19" s="87">
        <v>1450</v>
      </c>
      <c r="D19" s="191">
        <v>1502</v>
      </c>
      <c r="E19" s="225">
        <v>386</v>
      </c>
      <c r="F19" s="88">
        <v>408</v>
      </c>
      <c r="G19" s="77">
        <f t="shared" si="0"/>
        <v>5.6994818652849801</v>
      </c>
      <c r="H19" s="46"/>
      <c r="I19" s="46"/>
    </row>
    <row r="20" spans="1:9" ht="23.25" customHeight="1" thickBot="1">
      <c r="A20" s="75" t="s">
        <v>42</v>
      </c>
      <c r="B20" s="68">
        <v>122</v>
      </c>
      <c r="C20" s="68">
        <v>124</v>
      </c>
      <c r="D20" s="174">
        <v>111</v>
      </c>
      <c r="E20" s="168">
        <v>9</v>
      </c>
      <c r="F20" s="81">
        <v>8</v>
      </c>
      <c r="G20" s="78">
        <f t="shared" si="0"/>
        <v>-11.111111111111114</v>
      </c>
      <c r="H20" s="46"/>
      <c r="I20" s="46"/>
    </row>
    <row r="21" spans="1:9">
      <c r="A21" s="267"/>
      <c r="B21" s="267"/>
      <c r="C21" s="267"/>
      <c r="D21" s="267"/>
      <c r="E21" s="267"/>
      <c r="F21" s="267"/>
      <c r="G21" s="267"/>
      <c r="H21" s="267"/>
      <c r="I21" s="267"/>
    </row>
    <row r="22" spans="1:9">
      <c r="A22" s="267">
        <v>16</v>
      </c>
      <c r="B22" s="267"/>
      <c r="C22" s="267"/>
      <c r="D22" s="267"/>
      <c r="E22" s="267"/>
      <c r="F22" s="267"/>
      <c r="G22" s="267"/>
      <c r="H22" s="267"/>
      <c r="I22" s="267"/>
    </row>
  </sheetData>
  <customSheetViews>
    <customSheetView guid="{DAED5F8A-1D0F-4FEC-9F91-AE1C92AB4224}" topLeftCell="A22">
      <selection activeCell="G6" sqref="G6"/>
      <pageMargins left="0.7" right="0.7" top="0.75" bottom="0.75" header="0.3" footer="0.3"/>
    </customSheetView>
  </customSheetViews>
  <mergeCells count="11">
    <mergeCell ref="A21:I21"/>
    <mergeCell ref="C2:C3"/>
    <mergeCell ref="A22:I22"/>
    <mergeCell ref="A1:G1"/>
    <mergeCell ref="H8:I8"/>
    <mergeCell ref="H7:I7"/>
    <mergeCell ref="A2:A3"/>
    <mergeCell ref="B2:B3"/>
    <mergeCell ref="D2:D3"/>
    <mergeCell ref="E2:E3"/>
    <mergeCell ref="F2:F3"/>
  </mergeCells>
  <phoneticPr fontId="0" type="noConversion"/>
  <pageMargins left="0.70866141732283472" right="0.70866141732283472" top="0.43307086614173229" bottom="0.74803149606299213" header="0.31496062992125984" footer="0.3149606299212598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0">
    <tabColor rgb="FFC00000"/>
  </sheetPr>
  <dimension ref="A1:I22"/>
  <sheetViews>
    <sheetView view="pageLayout" zoomScaleSheetLayoutView="100" workbookViewId="0">
      <selection activeCell="H9" sqref="H9"/>
    </sheetView>
  </sheetViews>
  <sheetFormatPr defaultRowHeight="15"/>
  <cols>
    <col min="1" max="1" width="20" customWidth="1"/>
    <col min="2" max="3" width="6.7109375" customWidth="1"/>
    <col min="4" max="4" width="8.28515625" customWidth="1"/>
    <col min="5" max="5" width="10" customWidth="1"/>
    <col min="6" max="6" width="9.7109375" customWidth="1"/>
    <col min="7" max="7" width="11.42578125" customWidth="1"/>
  </cols>
  <sheetData>
    <row r="1" spans="1:9" ht="42.75" customHeight="1">
      <c r="A1" s="369" t="s">
        <v>1</v>
      </c>
      <c r="B1" s="370"/>
      <c r="C1" s="370"/>
      <c r="D1" s="370"/>
      <c r="E1" s="370"/>
      <c r="F1" s="370"/>
      <c r="G1" s="370"/>
    </row>
    <row r="2" spans="1:9" ht="2.25" customHeight="1" thickBot="1">
      <c r="A2" s="6"/>
    </row>
    <row r="3" spans="1:9" s="72" customFormat="1" ht="33" customHeight="1" thickBot="1">
      <c r="A3" s="117" t="s">
        <v>3</v>
      </c>
      <c r="B3" s="228">
        <v>2015</v>
      </c>
      <c r="C3" s="192">
        <v>2016</v>
      </c>
      <c r="D3" s="192">
        <v>2017</v>
      </c>
      <c r="E3" s="266" t="s">
        <v>153</v>
      </c>
      <c r="F3" s="265" t="s">
        <v>136</v>
      </c>
      <c r="G3" s="100" t="s">
        <v>43</v>
      </c>
    </row>
    <row r="4" spans="1:9" ht="29.25" customHeight="1" thickBot="1">
      <c r="A4" s="118" t="s">
        <v>44</v>
      </c>
      <c r="B4" s="229">
        <v>1279</v>
      </c>
      <c r="C4" s="193">
        <v>985</v>
      </c>
      <c r="D4" s="193">
        <v>1175</v>
      </c>
      <c r="E4" s="249">
        <v>323</v>
      </c>
      <c r="F4" s="250">
        <v>333</v>
      </c>
      <c r="G4" s="251">
        <v>3.1</v>
      </c>
    </row>
    <row r="5" spans="1:9" ht="24.75" customHeight="1" thickBot="1">
      <c r="A5" s="119" t="s">
        <v>45</v>
      </c>
      <c r="B5" s="230">
        <v>53.1</v>
      </c>
      <c r="C5" s="233">
        <v>50.4</v>
      </c>
      <c r="D5" s="233">
        <v>60.1</v>
      </c>
      <c r="E5" s="234">
        <v>69</v>
      </c>
      <c r="F5" s="235">
        <v>71.3</v>
      </c>
      <c r="G5" s="155">
        <f>F5-E5</f>
        <v>2.2999999999999972</v>
      </c>
    </row>
    <row r="6" spans="1:9" ht="18.75" customHeight="1" thickBot="1">
      <c r="A6" s="118" t="s">
        <v>46</v>
      </c>
      <c r="B6" s="229">
        <v>595</v>
      </c>
      <c r="C6" s="193">
        <v>756</v>
      </c>
      <c r="D6" s="193">
        <v>1141</v>
      </c>
      <c r="E6" s="249">
        <v>318</v>
      </c>
      <c r="F6" s="250">
        <v>323</v>
      </c>
      <c r="G6" s="251">
        <v>1.6</v>
      </c>
    </row>
    <row r="7" spans="1:9" ht="23.25" customHeight="1" thickBot="1">
      <c r="A7" s="119" t="s">
        <v>45</v>
      </c>
      <c r="B7" s="230">
        <v>52.2</v>
      </c>
      <c r="C7" s="233">
        <v>39.9</v>
      </c>
      <c r="D7" s="233">
        <v>58.8</v>
      </c>
      <c r="E7" s="234">
        <v>64.8</v>
      </c>
      <c r="F7" s="235">
        <v>71.599999999999994</v>
      </c>
      <c r="G7" s="155">
        <f>F7-E7</f>
        <v>6.7999999999999972</v>
      </c>
      <c r="H7" s="371"/>
      <c r="I7" s="273"/>
    </row>
    <row r="8" spans="1:9" ht="31.5" customHeight="1" thickBot="1">
      <c r="A8" s="118" t="s">
        <v>47</v>
      </c>
      <c r="B8" s="229">
        <v>666</v>
      </c>
      <c r="C8" s="193">
        <v>206</v>
      </c>
      <c r="D8" s="193">
        <v>4</v>
      </c>
      <c r="E8" s="249">
        <v>1</v>
      </c>
      <c r="F8" s="250">
        <v>0</v>
      </c>
      <c r="G8" s="252">
        <v>-100</v>
      </c>
    </row>
    <row r="9" spans="1:9" ht="24.75" customHeight="1" thickBot="1">
      <c r="A9" s="119" t="s">
        <v>45</v>
      </c>
      <c r="B9" s="230">
        <v>53.9</v>
      </c>
      <c r="C9" s="233">
        <v>72</v>
      </c>
      <c r="D9" s="233">
        <v>88.9</v>
      </c>
      <c r="E9" s="234">
        <v>91.5</v>
      </c>
      <c r="F9" s="235">
        <v>100</v>
      </c>
      <c r="G9" s="155">
        <f>F9-E9</f>
        <v>8.5</v>
      </c>
    </row>
    <row r="10" spans="1:9" ht="25.5" customHeight="1" thickBot="1">
      <c r="A10" s="118" t="s">
        <v>48</v>
      </c>
      <c r="B10" s="71">
        <v>101</v>
      </c>
      <c r="C10" s="194">
        <v>28</v>
      </c>
      <c r="D10" s="194">
        <v>202</v>
      </c>
      <c r="E10" s="226">
        <v>52</v>
      </c>
      <c r="F10" s="223">
        <v>87</v>
      </c>
      <c r="G10" s="155">
        <f>((F10-E10)/E10)*100</f>
        <v>67.307692307692307</v>
      </c>
    </row>
    <row r="11" spans="1:9" ht="35.25" customHeight="1" thickBot="1">
      <c r="A11" s="118" t="s">
        <v>49</v>
      </c>
      <c r="B11" s="231">
        <v>119010</v>
      </c>
      <c r="C11" s="195">
        <v>42080</v>
      </c>
      <c r="D11" s="195">
        <v>51822</v>
      </c>
      <c r="E11" s="227">
        <v>5485</v>
      </c>
      <c r="F11" s="224">
        <v>29056</v>
      </c>
      <c r="G11" s="155">
        <f>F11-E11</f>
        <v>23571</v>
      </c>
    </row>
    <row r="12" spans="1:9" ht="15.75">
      <c r="E12" s="154"/>
      <c r="F12" s="154"/>
      <c r="G12" s="154"/>
    </row>
    <row r="15" spans="1:9">
      <c r="A15" s="267">
        <v>17</v>
      </c>
      <c r="B15" s="267"/>
      <c r="C15" s="267"/>
      <c r="D15" s="267"/>
      <c r="E15" s="267"/>
      <c r="F15" s="267"/>
      <c r="G15" s="267"/>
      <c r="H15" s="267"/>
      <c r="I15" s="267"/>
    </row>
    <row r="21" spans="1:9">
      <c r="A21" s="267"/>
      <c r="B21" s="267"/>
      <c r="C21" s="267"/>
      <c r="D21" s="267"/>
      <c r="E21" s="267"/>
      <c r="F21" s="267"/>
      <c r="G21" s="267"/>
      <c r="H21" s="267"/>
      <c r="I21" s="267"/>
    </row>
    <row r="22" spans="1:9">
      <c r="A22" s="267"/>
      <c r="B22" s="267"/>
      <c r="C22" s="267"/>
      <c r="D22" s="267"/>
      <c r="E22" s="267"/>
      <c r="F22" s="267"/>
      <c r="G22" s="267"/>
      <c r="H22" s="267"/>
      <c r="I22" s="267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5">
    <mergeCell ref="A22:I22"/>
    <mergeCell ref="A1:G1"/>
    <mergeCell ref="H7:I7"/>
    <mergeCell ref="A21:I21"/>
    <mergeCell ref="A15:I15"/>
  </mergeCells>
  <phoneticPr fontId="0" type="noConversion"/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4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"/>
  <sheetViews>
    <sheetView tabSelected="1" view="pageBreakPreview" zoomScaleSheetLayoutView="100" workbookViewId="0">
      <selection activeCell="H9" sqref="H9"/>
    </sheetView>
  </sheetViews>
  <sheetFormatPr defaultRowHeight="15"/>
  <cols>
    <col min="1" max="1" width="27.42578125" customWidth="1"/>
    <col min="7" max="7" width="11.85546875" customWidth="1"/>
  </cols>
  <sheetData>
    <row r="1" spans="1:11" ht="15.75">
      <c r="A1" s="372" t="s">
        <v>140</v>
      </c>
      <c r="B1" s="372"/>
      <c r="C1" s="372"/>
      <c r="D1" s="372"/>
      <c r="E1" s="372"/>
      <c r="F1" s="372"/>
      <c r="G1" s="372"/>
      <c r="H1" s="372"/>
      <c r="I1" s="372"/>
      <c r="J1" s="253"/>
      <c r="K1" s="253"/>
    </row>
    <row r="2" spans="1:11" ht="15.75">
      <c r="A2" s="372"/>
      <c r="B2" s="372"/>
      <c r="C2" s="372"/>
      <c r="D2" s="372"/>
      <c r="E2" s="372"/>
      <c r="F2" s="372"/>
      <c r="G2" s="372"/>
      <c r="H2" s="372"/>
      <c r="I2" s="372"/>
      <c r="J2" s="253"/>
      <c r="K2" s="253"/>
    </row>
    <row r="3" spans="1:11" ht="15" customHeight="1" thickBot="1"/>
    <row r="4" spans="1:11" ht="32.25" thickBot="1">
      <c r="A4" s="237" t="s">
        <v>3</v>
      </c>
      <c r="B4" s="238">
        <v>2015</v>
      </c>
      <c r="C4" s="259">
        <v>2016</v>
      </c>
      <c r="D4" s="261">
        <v>2017</v>
      </c>
      <c r="E4" s="263" t="s">
        <v>137</v>
      </c>
      <c r="F4" s="264" t="s">
        <v>136</v>
      </c>
      <c r="G4" s="239" t="s">
        <v>43</v>
      </c>
    </row>
    <row r="5" spans="1:11" ht="19.5" thickBot="1">
      <c r="A5" s="240" t="s">
        <v>50</v>
      </c>
      <c r="B5" s="241">
        <v>3759</v>
      </c>
      <c r="C5" s="260">
        <v>3583</v>
      </c>
      <c r="D5" s="260">
        <v>3385</v>
      </c>
      <c r="E5" s="262">
        <v>1476</v>
      </c>
      <c r="F5" s="246">
        <v>1129</v>
      </c>
      <c r="G5" s="242">
        <f>(F5*100)/E5-100</f>
        <v>-23.509485094850945</v>
      </c>
    </row>
    <row r="6" spans="1:11" ht="19.5" thickBot="1">
      <c r="A6" s="243" t="s">
        <v>69</v>
      </c>
      <c r="B6" s="244">
        <v>571</v>
      </c>
      <c r="C6" s="260">
        <v>565</v>
      </c>
      <c r="D6" s="260">
        <v>513</v>
      </c>
      <c r="E6" s="262">
        <v>271</v>
      </c>
      <c r="F6" s="246">
        <v>191</v>
      </c>
      <c r="G6" s="242">
        <f t="shared" ref="G6:G12" si="0">(F6*100)/E6-100</f>
        <v>-29.520295202952028</v>
      </c>
    </row>
    <row r="7" spans="1:11" ht="44.25" customHeight="1" thickBot="1">
      <c r="A7" s="240" t="s">
        <v>51</v>
      </c>
      <c r="B7" s="241">
        <v>979</v>
      </c>
      <c r="C7" s="260">
        <v>871</v>
      </c>
      <c r="D7" s="260">
        <v>824</v>
      </c>
      <c r="E7" s="262">
        <v>344</v>
      </c>
      <c r="F7" s="246">
        <v>282</v>
      </c>
      <c r="G7" s="242">
        <f t="shared" si="0"/>
        <v>-18.023255813953483</v>
      </c>
    </row>
    <row r="8" spans="1:11" ht="25.5" customHeight="1" thickBot="1">
      <c r="A8" s="243" t="s">
        <v>132</v>
      </c>
      <c r="B8" s="244">
        <v>840</v>
      </c>
      <c r="C8" s="260">
        <v>769</v>
      </c>
      <c r="D8" s="260">
        <v>746</v>
      </c>
      <c r="E8" s="262">
        <v>148</v>
      </c>
      <c r="F8" s="246">
        <v>75</v>
      </c>
      <c r="G8" s="242">
        <f t="shared" si="0"/>
        <v>-49.324324324324323</v>
      </c>
    </row>
    <row r="9" spans="1:11" ht="65.25" customHeight="1" thickBot="1">
      <c r="A9" s="243" t="s">
        <v>138</v>
      </c>
      <c r="B9" s="244">
        <v>74</v>
      </c>
      <c r="C9" s="260">
        <v>36</v>
      </c>
      <c r="D9" s="260">
        <v>73</v>
      </c>
      <c r="E9" s="262">
        <v>27</v>
      </c>
      <c r="F9" s="246">
        <v>4</v>
      </c>
      <c r="G9" s="242">
        <f t="shared" si="0"/>
        <v>-85.18518518518519</v>
      </c>
    </row>
    <row r="10" spans="1:11" ht="42" customHeight="1" thickBot="1">
      <c r="A10" s="243" t="s">
        <v>133</v>
      </c>
      <c r="B10" s="244">
        <v>44</v>
      </c>
      <c r="C10" s="260">
        <v>43</v>
      </c>
      <c r="D10" s="260">
        <v>35</v>
      </c>
      <c r="E10" s="262">
        <v>13</v>
      </c>
      <c r="F10" s="246">
        <v>10</v>
      </c>
      <c r="G10" s="242">
        <f t="shared" si="0"/>
        <v>-23.07692307692308</v>
      </c>
    </row>
    <row r="11" spans="1:11" ht="57" customHeight="1" thickBot="1">
      <c r="A11" s="243" t="s">
        <v>139</v>
      </c>
      <c r="B11" s="244"/>
      <c r="C11" s="260">
        <v>22375</v>
      </c>
      <c r="D11" s="260">
        <v>118083</v>
      </c>
      <c r="E11" s="262">
        <v>14</v>
      </c>
      <c r="F11" s="246">
        <v>10673</v>
      </c>
      <c r="G11" s="245">
        <f t="shared" si="0"/>
        <v>76135.71428571429</v>
      </c>
    </row>
    <row r="12" spans="1:11" ht="26.25" thickBot="1">
      <c r="A12" s="243" t="s">
        <v>134</v>
      </c>
      <c r="B12" s="244">
        <v>38</v>
      </c>
      <c r="C12" s="260">
        <v>31</v>
      </c>
      <c r="D12" s="260">
        <v>32</v>
      </c>
      <c r="E12" s="262">
        <v>13</v>
      </c>
      <c r="F12" s="246">
        <v>10</v>
      </c>
      <c r="G12" s="242">
        <f t="shared" si="0"/>
        <v>-23.07692307692308</v>
      </c>
    </row>
    <row r="15" spans="1:11">
      <c r="A15" s="267">
        <v>18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</row>
  </sheetData>
  <mergeCells count="2">
    <mergeCell ref="A15:K15"/>
    <mergeCell ref="A1:I2"/>
  </mergeCells>
  <phoneticPr fontId="0" type="noConversion"/>
  <pageMargins left="0.7" right="0.7" top="0.75" bottom="0.75" header="0.3" footer="0.3"/>
  <pageSetup paperSize="9"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3">
    <tabColor rgb="FFC00000"/>
  </sheetPr>
  <dimension ref="A1:I22"/>
  <sheetViews>
    <sheetView view="pageLayout" zoomScaleSheetLayoutView="115" workbookViewId="0">
      <selection activeCell="H9" sqref="H9"/>
    </sheetView>
  </sheetViews>
  <sheetFormatPr defaultRowHeight="15"/>
  <cols>
    <col min="1" max="1" width="23.140625" customWidth="1"/>
    <col min="2" max="3" width="6.42578125" customWidth="1"/>
    <col min="4" max="4" width="6.140625" customWidth="1"/>
    <col min="5" max="5" width="8.7109375" customWidth="1"/>
  </cols>
  <sheetData>
    <row r="1" spans="1:9">
      <c r="A1" s="384"/>
      <c r="B1" s="347"/>
      <c r="C1" s="347"/>
      <c r="D1" s="347"/>
      <c r="E1" s="347"/>
      <c r="F1" s="347"/>
      <c r="G1" s="347"/>
      <c r="H1" s="347"/>
    </row>
    <row r="2" spans="1:9" ht="15.75">
      <c r="A2" s="385" t="s">
        <v>52</v>
      </c>
      <c r="B2" s="386"/>
      <c r="C2" s="386"/>
      <c r="D2" s="386"/>
      <c r="E2" s="386"/>
      <c r="F2" s="386"/>
      <c r="G2" s="386"/>
    </row>
    <row r="3" spans="1:9" ht="14.25" customHeight="1" thickBot="1">
      <c r="A3" s="7"/>
    </row>
    <row r="4" spans="1:9" ht="19.5" customHeight="1">
      <c r="A4" s="306" t="s">
        <v>3</v>
      </c>
      <c r="B4" s="276">
        <v>2015</v>
      </c>
      <c r="C4" s="278">
        <v>2016</v>
      </c>
      <c r="D4" s="278">
        <v>2017</v>
      </c>
      <c r="E4" s="284" t="s">
        <v>137</v>
      </c>
      <c r="F4" s="268" t="s">
        <v>136</v>
      </c>
      <c r="G4" s="8" t="s">
        <v>28</v>
      </c>
    </row>
    <row r="5" spans="1:9" ht="12" customHeight="1" thickBot="1">
      <c r="A5" s="307"/>
      <c r="B5" s="277"/>
      <c r="C5" s="383"/>
      <c r="D5" s="383"/>
      <c r="E5" s="387"/>
      <c r="F5" s="388"/>
      <c r="G5" s="4" t="s">
        <v>29</v>
      </c>
    </row>
    <row r="6" spans="1:9" ht="35.25" customHeight="1" thickBot="1">
      <c r="A6" s="73" t="s">
        <v>125</v>
      </c>
      <c r="B6" s="196"/>
      <c r="C6" s="197"/>
      <c r="D6" s="232">
        <v>584</v>
      </c>
      <c r="E6" s="80">
        <v>153</v>
      </c>
      <c r="F6" s="81">
        <v>194</v>
      </c>
      <c r="G6" s="77">
        <f>(F6*100)/E6-100</f>
        <v>26.797385620915037</v>
      </c>
    </row>
    <row r="7" spans="1:9" ht="30.75" customHeight="1" thickBot="1">
      <c r="A7" s="73" t="s">
        <v>53</v>
      </c>
      <c r="B7" s="145">
        <v>338</v>
      </c>
      <c r="C7" s="174">
        <v>350</v>
      </c>
      <c r="D7" s="174">
        <v>365</v>
      </c>
      <c r="E7" s="80">
        <v>81</v>
      </c>
      <c r="F7" s="81">
        <v>89</v>
      </c>
      <c r="G7" s="77">
        <f>(F7*100)/E7-100</f>
        <v>9.8765432098765444</v>
      </c>
    </row>
    <row r="8" spans="1:9" ht="28.5" customHeight="1" thickBot="1">
      <c r="A8" s="73" t="s">
        <v>51</v>
      </c>
      <c r="B8" s="145">
        <v>124</v>
      </c>
      <c r="C8" s="174">
        <v>129</v>
      </c>
      <c r="D8" s="174">
        <v>153</v>
      </c>
      <c r="E8" s="80">
        <v>42</v>
      </c>
      <c r="F8" s="81">
        <v>42</v>
      </c>
      <c r="G8" s="148">
        <f>(F8*100)/E8-100</f>
        <v>0</v>
      </c>
    </row>
    <row r="9" spans="1:9" ht="33" customHeight="1" thickBot="1">
      <c r="A9" s="73" t="s">
        <v>54</v>
      </c>
      <c r="B9" s="145">
        <v>134</v>
      </c>
      <c r="C9" s="174">
        <v>141</v>
      </c>
      <c r="D9" s="174">
        <v>180</v>
      </c>
      <c r="E9" s="80">
        <v>30</v>
      </c>
      <c r="F9" s="81">
        <v>37</v>
      </c>
      <c r="G9" s="77">
        <f>(F9*100)/E9-100</f>
        <v>23.333333333333329</v>
      </c>
    </row>
    <row r="10" spans="1:9" ht="25.5" customHeight="1" thickBot="1">
      <c r="A10" s="73" t="s">
        <v>55</v>
      </c>
      <c r="B10" s="145">
        <v>26</v>
      </c>
      <c r="C10" s="174">
        <v>28</v>
      </c>
      <c r="D10" s="174">
        <v>38</v>
      </c>
      <c r="E10" s="80">
        <v>8</v>
      </c>
      <c r="F10" s="81">
        <v>7</v>
      </c>
      <c r="G10" s="78">
        <f>(F10*100)/E10-100</f>
        <v>-12.5</v>
      </c>
      <c r="H10" s="272"/>
      <c r="I10" s="294"/>
    </row>
    <row r="11" spans="1:9" ht="15" customHeight="1">
      <c r="A11" s="373" t="s">
        <v>117</v>
      </c>
      <c r="B11" s="276">
        <v>12</v>
      </c>
      <c r="C11" s="375">
        <v>7</v>
      </c>
      <c r="D11" s="375">
        <v>14</v>
      </c>
      <c r="E11" s="377">
        <v>1</v>
      </c>
      <c r="F11" s="379">
        <v>1</v>
      </c>
      <c r="G11" s="381">
        <v>0</v>
      </c>
    </row>
    <row r="12" spans="1:9" ht="46.5" customHeight="1" thickBot="1">
      <c r="A12" s="374"/>
      <c r="B12" s="277"/>
      <c r="C12" s="376"/>
      <c r="D12" s="376"/>
      <c r="E12" s="378"/>
      <c r="F12" s="380"/>
      <c r="G12" s="382"/>
    </row>
    <row r="16" spans="1:9">
      <c r="A16" s="267">
        <v>19</v>
      </c>
      <c r="B16" s="267"/>
      <c r="C16" s="267"/>
      <c r="D16" s="267"/>
      <c r="E16" s="267"/>
      <c r="F16" s="267"/>
      <c r="G16" s="267"/>
      <c r="H16" s="267"/>
      <c r="I16" s="267"/>
    </row>
    <row r="21" spans="1:9" ht="22.5" customHeight="1">
      <c r="A21" s="267"/>
      <c r="B21" s="267"/>
      <c r="C21" s="267"/>
      <c r="D21" s="267"/>
      <c r="E21" s="267"/>
      <c r="F21" s="267"/>
      <c r="G21" s="267"/>
      <c r="H21" s="267"/>
      <c r="I21" s="267"/>
    </row>
    <row r="22" spans="1:9" ht="19.5" customHeight="1">
      <c r="A22" s="267"/>
      <c r="B22" s="267"/>
      <c r="C22" s="267"/>
      <c r="D22" s="267"/>
      <c r="E22" s="267"/>
      <c r="F22" s="267"/>
      <c r="G22" s="267"/>
      <c r="H22" s="267"/>
      <c r="I22" s="267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19">
    <mergeCell ref="A1:H1"/>
    <mergeCell ref="A2:G2"/>
    <mergeCell ref="E4:E5"/>
    <mergeCell ref="F4:F5"/>
    <mergeCell ref="H10:I10"/>
    <mergeCell ref="A4:A5"/>
    <mergeCell ref="B4:B5"/>
    <mergeCell ref="D4:D5"/>
    <mergeCell ref="C4:C5"/>
    <mergeCell ref="A22:I22"/>
    <mergeCell ref="A16:I16"/>
    <mergeCell ref="A11:A12"/>
    <mergeCell ref="A21:I21"/>
    <mergeCell ref="B11:B12"/>
    <mergeCell ref="C11:C12"/>
    <mergeCell ref="D11:D12"/>
    <mergeCell ref="E11:E12"/>
    <mergeCell ref="F11:F12"/>
    <mergeCell ref="G11:G12"/>
  </mergeCells>
  <phoneticPr fontId="0" type="noConversion"/>
  <pageMargins left="0.70866141732283461" right="0.70866141732283461" top="0.43307086614173229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tabColor rgb="FFC00000"/>
  </sheetPr>
  <dimension ref="A1:I19"/>
  <sheetViews>
    <sheetView view="pageLayout" zoomScaleSheetLayoutView="100" workbookViewId="0">
      <selection activeCell="I12" sqref="I12"/>
    </sheetView>
  </sheetViews>
  <sheetFormatPr defaultRowHeight="15"/>
  <cols>
    <col min="1" max="1" width="24.5703125" customWidth="1"/>
  </cols>
  <sheetData>
    <row r="1" spans="1:9" ht="15.75">
      <c r="A1" s="9" t="s">
        <v>56</v>
      </c>
    </row>
    <row r="2" spans="1:9" ht="9.75" customHeight="1" thickBot="1">
      <c r="A2" s="10"/>
    </row>
    <row r="3" spans="1:9" ht="15" customHeight="1">
      <c r="A3" s="274" t="s">
        <v>3</v>
      </c>
      <c r="B3" s="276">
        <v>2015</v>
      </c>
      <c r="C3" s="278">
        <v>2016</v>
      </c>
      <c r="D3" s="278">
        <v>2017</v>
      </c>
      <c r="E3" s="215" t="s">
        <v>135</v>
      </c>
      <c r="F3" s="268" t="s">
        <v>136</v>
      </c>
      <c r="G3" s="11" t="s">
        <v>57</v>
      </c>
    </row>
    <row r="4" spans="1:9" ht="17.25" customHeight="1" thickBot="1">
      <c r="A4" s="275"/>
      <c r="B4" s="277"/>
      <c r="C4" s="280"/>
      <c r="D4" s="279"/>
      <c r="E4" s="216">
        <v>2017</v>
      </c>
      <c r="F4" s="269"/>
      <c r="G4" s="12" t="s">
        <v>29</v>
      </c>
    </row>
    <row r="5" spans="1:9" ht="31.5" customHeight="1" thickBot="1">
      <c r="A5" s="23" t="s">
        <v>58</v>
      </c>
      <c r="B5" s="85">
        <v>36073</v>
      </c>
      <c r="C5" s="174">
        <v>38976</v>
      </c>
      <c r="D5" s="174">
        <v>40300</v>
      </c>
      <c r="E5" s="82">
        <v>15056</v>
      </c>
      <c r="F5" s="81">
        <v>13794</v>
      </c>
      <c r="G5" s="78">
        <f t="shared" ref="G5:G14" si="0">(F5*100)/E5-100</f>
        <v>-8.3820403825717307</v>
      </c>
    </row>
    <row r="6" spans="1:9" ht="23.25" customHeight="1" thickBot="1">
      <c r="A6" s="23" t="s">
        <v>59</v>
      </c>
      <c r="B6" s="85">
        <v>2813</v>
      </c>
      <c r="C6" s="174">
        <v>2910</v>
      </c>
      <c r="D6" s="174">
        <v>3007</v>
      </c>
      <c r="E6" s="82">
        <v>1344</v>
      </c>
      <c r="F6" s="81">
        <v>1311</v>
      </c>
      <c r="G6" s="78">
        <f t="shared" si="0"/>
        <v>-2.4553571428571388</v>
      </c>
    </row>
    <row r="7" spans="1:9" ht="38.25" customHeight="1" thickBot="1">
      <c r="A7" s="23" t="s">
        <v>60</v>
      </c>
      <c r="B7" s="85">
        <v>2708</v>
      </c>
      <c r="C7" s="174">
        <v>2819</v>
      </c>
      <c r="D7" s="174">
        <v>2914</v>
      </c>
      <c r="E7" s="82">
        <v>800</v>
      </c>
      <c r="F7" s="81">
        <v>814</v>
      </c>
      <c r="G7" s="77">
        <f t="shared" si="0"/>
        <v>1.75</v>
      </c>
    </row>
    <row r="8" spans="1:9" ht="25.5" customHeight="1" thickBot="1">
      <c r="A8" s="23" t="s">
        <v>61</v>
      </c>
      <c r="B8" s="85">
        <v>8574</v>
      </c>
      <c r="C8" s="174">
        <v>7927</v>
      </c>
      <c r="D8" s="174">
        <v>6671</v>
      </c>
      <c r="E8" s="82">
        <v>3269</v>
      </c>
      <c r="F8" s="81">
        <v>1798</v>
      </c>
      <c r="G8" s="78">
        <f t="shared" si="0"/>
        <v>-44.998470480269198</v>
      </c>
      <c r="H8" s="46"/>
    </row>
    <row r="9" spans="1:9" ht="24" customHeight="1" thickBot="1">
      <c r="A9" s="23" t="s">
        <v>62</v>
      </c>
      <c r="B9" s="85">
        <v>7175</v>
      </c>
      <c r="C9" s="174">
        <v>7917</v>
      </c>
      <c r="D9" s="174">
        <v>8498</v>
      </c>
      <c r="E9" s="82">
        <v>2897</v>
      </c>
      <c r="F9" s="81">
        <v>3068</v>
      </c>
      <c r="G9" s="77">
        <f t="shared" si="0"/>
        <v>5.9026579219882649</v>
      </c>
    </row>
    <row r="10" spans="1:9" ht="30" customHeight="1" thickBot="1">
      <c r="A10" s="23" t="s">
        <v>63</v>
      </c>
      <c r="B10" s="85">
        <v>5943</v>
      </c>
      <c r="C10" s="174">
        <v>6524</v>
      </c>
      <c r="D10" s="174">
        <v>6722</v>
      </c>
      <c r="E10" s="82">
        <v>1624</v>
      </c>
      <c r="F10" s="81">
        <v>1511</v>
      </c>
      <c r="G10" s="78">
        <f t="shared" si="0"/>
        <v>-6.9581280788177367</v>
      </c>
      <c r="H10" s="272"/>
      <c r="I10" s="273"/>
    </row>
    <row r="11" spans="1:9" ht="32.25" customHeight="1" thickBot="1">
      <c r="A11" s="23" t="s">
        <v>64</v>
      </c>
      <c r="B11" s="85">
        <v>2371</v>
      </c>
      <c r="C11" s="174">
        <v>2173</v>
      </c>
      <c r="D11" s="174">
        <v>2224</v>
      </c>
      <c r="E11" s="82">
        <v>668</v>
      </c>
      <c r="F11" s="81">
        <v>581</v>
      </c>
      <c r="G11" s="78">
        <f t="shared" si="0"/>
        <v>-13.023952095808383</v>
      </c>
      <c r="H11" s="270"/>
      <c r="I11" s="271"/>
    </row>
    <row r="12" spans="1:9" ht="24.75" customHeight="1" thickBot="1">
      <c r="A12" s="23" t="s">
        <v>65</v>
      </c>
      <c r="B12" s="85">
        <v>1259</v>
      </c>
      <c r="C12" s="174">
        <v>1031</v>
      </c>
      <c r="D12" s="174">
        <v>986</v>
      </c>
      <c r="E12" s="82">
        <v>476</v>
      </c>
      <c r="F12" s="81">
        <v>465</v>
      </c>
      <c r="G12" s="78">
        <f t="shared" si="0"/>
        <v>-2.3109243697478945</v>
      </c>
    </row>
    <row r="13" spans="1:9" ht="45.75" customHeight="1" thickBot="1">
      <c r="A13" s="23" t="s">
        <v>66</v>
      </c>
      <c r="B13" s="85">
        <v>305</v>
      </c>
      <c r="C13" s="174">
        <v>281</v>
      </c>
      <c r="D13" s="174">
        <v>281</v>
      </c>
      <c r="E13" s="82">
        <v>97</v>
      </c>
      <c r="F13" s="81">
        <v>89</v>
      </c>
      <c r="G13" s="78">
        <f t="shared" si="0"/>
        <v>-8.2474226804123703</v>
      </c>
    </row>
    <row r="14" spans="1:9" ht="33.75" customHeight="1" thickBot="1">
      <c r="A14" s="23" t="s">
        <v>7</v>
      </c>
      <c r="B14" s="85">
        <v>271</v>
      </c>
      <c r="C14" s="174">
        <v>231</v>
      </c>
      <c r="D14" s="174">
        <v>249</v>
      </c>
      <c r="E14" s="82">
        <v>86</v>
      </c>
      <c r="F14" s="81">
        <v>74</v>
      </c>
      <c r="G14" s="78">
        <f t="shared" si="0"/>
        <v>-13.95348837209302</v>
      </c>
    </row>
    <row r="18" spans="1:9">
      <c r="A18" s="267"/>
      <c r="B18" s="267"/>
      <c r="C18" s="267"/>
      <c r="D18" s="267"/>
      <c r="E18" s="267"/>
      <c r="F18" s="267"/>
      <c r="G18" s="267"/>
      <c r="H18" s="267"/>
      <c r="I18" s="267"/>
    </row>
    <row r="19" spans="1:9">
      <c r="A19" s="267">
        <v>2</v>
      </c>
      <c r="B19" s="267"/>
      <c r="C19" s="267"/>
      <c r="D19" s="267"/>
      <c r="E19" s="267"/>
      <c r="F19" s="267"/>
      <c r="G19" s="267"/>
      <c r="H19" s="267"/>
      <c r="I19" s="267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9">
    <mergeCell ref="A19:I19"/>
    <mergeCell ref="A18:I18"/>
    <mergeCell ref="F3:F4"/>
    <mergeCell ref="H11:I11"/>
    <mergeCell ref="H10:I10"/>
    <mergeCell ref="A3:A4"/>
    <mergeCell ref="B3:B4"/>
    <mergeCell ref="D3:D4"/>
    <mergeCell ref="C3:C4"/>
  </mergeCells>
  <phoneticPr fontId="0" type="noConversion"/>
  <pageMargins left="0.70866141732283461" right="0.70866141732283461" top="0.43307086614173229" bottom="0.74803149606299213" header="0.31496062992125984" footer="0.31496062992125984"/>
  <pageSetup paperSize="9" scale="89" orientation="portrait" r:id="rId1"/>
  <colBreaks count="1" manualBreakCount="1">
    <brk id="9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5">
    <tabColor rgb="FFC00000"/>
  </sheetPr>
  <dimension ref="A1:I17"/>
  <sheetViews>
    <sheetView view="pageLayout" zoomScaleSheetLayoutView="115" workbookViewId="0">
      <selection activeCell="I10" sqref="I10"/>
    </sheetView>
  </sheetViews>
  <sheetFormatPr defaultRowHeight="15"/>
  <cols>
    <col min="1" max="1" width="23" customWidth="1"/>
    <col min="2" max="3" width="7.28515625" customWidth="1"/>
    <col min="4" max="4" width="7.42578125" customWidth="1"/>
    <col min="5" max="5" width="8.28515625" customWidth="1"/>
  </cols>
  <sheetData>
    <row r="1" spans="1:7" ht="15.75">
      <c r="A1" s="9" t="s">
        <v>67</v>
      </c>
    </row>
    <row r="2" spans="1:7" ht="16.5" thickBot="1">
      <c r="A2" s="14"/>
    </row>
    <row r="3" spans="1:7" ht="16.5" customHeight="1">
      <c r="A3" s="282" t="s">
        <v>3</v>
      </c>
      <c r="B3" s="276">
        <v>2015</v>
      </c>
      <c r="C3" s="278">
        <v>2016</v>
      </c>
      <c r="D3" s="278">
        <v>2017</v>
      </c>
      <c r="E3" s="284" t="s">
        <v>137</v>
      </c>
      <c r="F3" s="268" t="s">
        <v>136</v>
      </c>
      <c r="G3" s="42" t="s">
        <v>57</v>
      </c>
    </row>
    <row r="4" spans="1:7" ht="14.25" customHeight="1" thickBot="1">
      <c r="A4" s="283"/>
      <c r="B4" s="277"/>
      <c r="C4" s="279"/>
      <c r="D4" s="279"/>
      <c r="E4" s="285"/>
      <c r="F4" s="281"/>
      <c r="G4" s="43" t="s">
        <v>29</v>
      </c>
    </row>
    <row r="5" spans="1:7" ht="39.75" customHeight="1" thickBot="1">
      <c r="A5" s="23" t="s">
        <v>68</v>
      </c>
      <c r="B5" s="85">
        <v>7494</v>
      </c>
      <c r="C5" s="68">
        <v>8887</v>
      </c>
      <c r="D5" s="174">
        <v>9337</v>
      </c>
      <c r="E5" s="80">
        <v>3318</v>
      </c>
      <c r="F5" s="81">
        <v>3469</v>
      </c>
      <c r="G5" s="77">
        <f>(F5*100)/E5-100</f>
        <v>4.5509342977697429</v>
      </c>
    </row>
    <row r="6" spans="1:7" ht="23.25" customHeight="1" thickBot="1">
      <c r="A6" s="23" t="s">
        <v>69</v>
      </c>
      <c r="B6" s="85">
        <v>750</v>
      </c>
      <c r="C6" s="68">
        <v>715</v>
      </c>
      <c r="D6" s="174">
        <v>1014</v>
      </c>
      <c r="E6" s="80">
        <v>457</v>
      </c>
      <c r="F6" s="81">
        <v>362</v>
      </c>
      <c r="G6" s="78">
        <f t="shared" ref="G6:G14" si="0">(F6*100)/E6-100</f>
        <v>-20.787746170678332</v>
      </c>
    </row>
    <row r="7" spans="1:7" ht="33" customHeight="1" thickBot="1">
      <c r="A7" s="23" t="s">
        <v>60</v>
      </c>
      <c r="B7" s="85">
        <v>712</v>
      </c>
      <c r="C7" s="68">
        <v>694</v>
      </c>
      <c r="D7" s="174">
        <v>991</v>
      </c>
      <c r="E7" s="80">
        <v>274</v>
      </c>
      <c r="F7" s="81">
        <v>242</v>
      </c>
      <c r="G7" s="78">
        <f t="shared" si="0"/>
        <v>-11.678832116788328</v>
      </c>
    </row>
    <row r="8" spans="1:7" ht="23.25" customHeight="1" thickBot="1">
      <c r="A8" s="23" t="s">
        <v>70</v>
      </c>
      <c r="B8" s="85">
        <v>873</v>
      </c>
      <c r="C8" s="68">
        <v>889</v>
      </c>
      <c r="D8" s="174">
        <v>576</v>
      </c>
      <c r="E8" s="80">
        <v>261</v>
      </c>
      <c r="F8" s="81">
        <v>202</v>
      </c>
      <c r="G8" s="78">
        <f t="shared" si="0"/>
        <v>-22.605363984674327</v>
      </c>
    </row>
    <row r="9" spans="1:7" ht="21" customHeight="1" thickBot="1">
      <c r="A9" s="23" t="s">
        <v>51</v>
      </c>
      <c r="B9" s="85">
        <v>2148</v>
      </c>
      <c r="C9" s="68">
        <v>2241</v>
      </c>
      <c r="D9" s="174">
        <v>2369</v>
      </c>
      <c r="E9" s="80">
        <v>746</v>
      </c>
      <c r="F9" s="81">
        <v>851</v>
      </c>
      <c r="G9" s="77">
        <f t="shared" si="0"/>
        <v>14.075067024128685</v>
      </c>
    </row>
    <row r="10" spans="1:7" ht="35.25" customHeight="1" thickBot="1">
      <c r="A10" s="23" t="s">
        <v>63</v>
      </c>
      <c r="B10" s="85">
        <v>1583</v>
      </c>
      <c r="C10" s="68">
        <v>1562</v>
      </c>
      <c r="D10" s="174">
        <v>1532</v>
      </c>
      <c r="E10" s="80">
        <v>298</v>
      </c>
      <c r="F10" s="81">
        <v>345</v>
      </c>
      <c r="G10" s="77">
        <f t="shared" si="0"/>
        <v>15.771812080536918</v>
      </c>
    </row>
    <row r="11" spans="1:7" ht="31.5" customHeight="1" thickBot="1">
      <c r="A11" s="23" t="s">
        <v>64</v>
      </c>
      <c r="B11" s="85">
        <v>481</v>
      </c>
      <c r="C11" s="68">
        <v>319</v>
      </c>
      <c r="D11" s="174">
        <v>350</v>
      </c>
      <c r="E11" s="80">
        <v>63</v>
      </c>
      <c r="F11" s="81">
        <v>69</v>
      </c>
      <c r="G11" s="77">
        <f t="shared" si="0"/>
        <v>9.5238095238095184</v>
      </c>
    </row>
    <row r="12" spans="1:7" ht="23.25" customHeight="1" thickBot="1">
      <c r="A12" s="23" t="s">
        <v>65</v>
      </c>
      <c r="B12" s="85">
        <v>145</v>
      </c>
      <c r="C12" s="68">
        <v>91</v>
      </c>
      <c r="D12" s="174">
        <v>99</v>
      </c>
      <c r="E12" s="80">
        <v>19</v>
      </c>
      <c r="F12" s="81">
        <v>25</v>
      </c>
      <c r="G12" s="77">
        <f t="shared" si="0"/>
        <v>31.578947368421041</v>
      </c>
    </row>
    <row r="13" spans="1:7" ht="43.5" customHeight="1" thickBot="1">
      <c r="A13" s="23" t="s">
        <v>66</v>
      </c>
      <c r="B13" s="85">
        <v>75</v>
      </c>
      <c r="C13" s="68">
        <v>100</v>
      </c>
      <c r="D13" s="174">
        <v>91</v>
      </c>
      <c r="E13" s="80">
        <v>25</v>
      </c>
      <c r="F13" s="81">
        <v>30</v>
      </c>
      <c r="G13" s="77">
        <f t="shared" si="0"/>
        <v>20</v>
      </c>
    </row>
    <row r="14" spans="1:7" ht="32.25" customHeight="1" thickBot="1">
      <c r="A14" s="23" t="s">
        <v>7</v>
      </c>
      <c r="B14" s="85">
        <v>57</v>
      </c>
      <c r="C14" s="68">
        <v>69</v>
      </c>
      <c r="D14" s="174">
        <v>73</v>
      </c>
      <c r="E14" s="80">
        <v>22</v>
      </c>
      <c r="F14" s="81">
        <v>26</v>
      </c>
      <c r="G14" s="77">
        <f t="shared" si="0"/>
        <v>18.181818181818187</v>
      </c>
    </row>
    <row r="16" spans="1:7" ht="23.25" customHeight="1"/>
    <row r="17" spans="1:9" ht="18.75" customHeight="1">
      <c r="A17" s="267">
        <v>3</v>
      </c>
      <c r="B17" s="267"/>
      <c r="C17" s="267"/>
      <c r="D17" s="267"/>
      <c r="E17" s="267"/>
      <c r="F17" s="267"/>
      <c r="G17" s="267"/>
      <c r="H17" s="267"/>
      <c r="I17" s="267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7:I17"/>
    <mergeCell ref="F3:F4"/>
    <mergeCell ref="A3:A4"/>
    <mergeCell ref="B3:B4"/>
    <mergeCell ref="D3:D4"/>
    <mergeCell ref="E3:E4"/>
    <mergeCell ref="C3:C4"/>
  </mergeCells>
  <phoneticPr fontId="0" type="noConversion"/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6">
    <tabColor rgb="FFC00000"/>
  </sheetPr>
  <dimension ref="A1:I18"/>
  <sheetViews>
    <sheetView view="pageLayout" zoomScaleSheetLayoutView="115" workbookViewId="0">
      <selection activeCell="H13" sqref="H13"/>
    </sheetView>
  </sheetViews>
  <sheetFormatPr defaultRowHeight="15"/>
  <cols>
    <col min="1" max="1" width="22.42578125" customWidth="1"/>
    <col min="2" max="3" width="6.7109375" customWidth="1"/>
    <col min="4" max="4" width="7.42578125" customWidth="1"/>
    <col min="5" max="5" width="8.7109375" customWidth="1"/>
    <col min="6" max="6" width="7.85546875" customWidth="1"/>
    <col min="7" max="7" width="10.5703125" customWidth="1"/>
  </cols>
  <sheetData>
    <row r="1" spans="1:7" ht="15.75">
      <c r="A1" s="9" t="s">
        <v>71</v>
      </c>
    </row>
    <row r="2" spans="1:7" ht="15.75" thickBot="1">
      <c r="A2" s="15"/>
    </row>
    <row r="3" spans="1:7" ht="15" customHeight="1">
      <c r="A3" s="282" t="s">
        <v>3</v>
      </c>
      <c r="B3" s="276">
        <v>2015</v>
      </c>
      <c r="C3" s="278">
        <v>2016</v>
      </c>
      <c r="D3" s="278">
        <v>2017</v>
      </c>
      <c r="E3" s="284" t="s">
        <v>137</v>
      </c>
      <c r="F3" s="268" t="s">
        <v>136</v>
      </c>
      <c r="G3" s="42" t="s">
        <v>57</v>
      </c>
    </row>
    <row r="4" spans="1:7" ht="15.75" thickBot="1">
      <c r="A4" s="283"/>
      <c r="B4" s="277"/>
      <c r="C4" s="287"/>
      <c r="D4" s="287"/>
      <c r="E4" s="288"/>
      <c r="F4" s="286"/>
      <c r="G4" s="43" t="s">
        <v>29</v>
      </c>
    </row>
    <row r="5" spans="1:7" ht="31.5" customHeight="1" thickBot="1">
      <c r="A5" s="13" t="s">
        <v>58</v>
      </c>
      <c r="B5" s="85">
        <v>2826</v>
      </c>
      <c r="C5" s="175">
        <v>2481</v>
      </c>
      <c r="D5" s="174">
        <v>2860</v>
      </c>
      <c r="E5" s="80">
        <v>869</v>
      </c>
      <c r="F5" s="81">
        <v>667</v>
      </c>
      <c r="G5" s="78">
        <f t="shared" ref="G5:G12" si="0">(F5*100)/E5-100</f>
        <v>-23.245109321058692</v>
      </c>
    </row>
    <row r="6" spans="1:7" ht="26.25" customHeight="1" thickBot="1">
      <c r="A6" s="13" t="s">
        <v>59</v>
      </c>
      <c r="B6" s="85">
        <v>51</v>
      </c>
      <c r="C6" s="175">
        <v>38</v>
      </c>
      <c r="D6" s="174">
        <v>60</v>
      </c>
      <c r="E6" s="80">
        <v>29</v>
      </c>
      <c r="F6" s="81">
        <v>9</v>
      </c>
      <c r="G6" s="78">
        <f t="shared" si="0"/>
        <v>-68.965517241379303</v>
      </c>
    </row>
    <row r="7" spans="1:7" ht="32.25" customHeight="1" thickBot="1">
      <c r="A7" s="13" t="s">
        <v>60</v>
      </c>
      <c r="B7" s="85">
        <v>60</v>
      </c>
      <c r="C7" s="175">
        <v>38</v>
      </c>
      <c r="D7" s="174">
        <v>48</v>
      </c>
      <c r="E7" s="80">
        <v>27</v>
      </c>
      <c r="F7" s="81">
        <v>8</v>
      </c>
      <c r="G7" s="78">
        <f t="shared" si="0"/>
        <v>-70.370370370370367</v>
      </c>
    </row>
    <row r="8" spans="1:7" ht="20.25" customHeight="1" thickBot="1">
      <c r="A8" s="13" t="s">
        <v>61</v>
      </c>
      <c r="B8" s="85">
        <v>653</v>
      </c>
      <c r="C8" s="175">
        <v>588</v>
      </c>
      <c r="D8" s="174">
        <v>441</v>
      </c>
      <c r="E8" s="80">
        <v>165</v>
      </c>
      <c r="F8" s="81">
        <v>19</v>
      </c>
      <c r="G8" s="78">
        <f t="shared" si="0"/>
        <v>-88.484848484848484</v>
      </c>
    </row>
    <row r="9" spans="1:7" ht="22.5" customHeight="1" thickBot="1">
      <c r="A9" s="13" t="s">
        <v>62</v>
      </c>
      <c r="B9" s="85">
        <v>518</v>
      </c>
      <c r="C9" s="175">
        <v>536</v>
      </c>
      <c r="D9" s="174">
        <v>682</v>
      </c>
      <c r="E9" s="80">
        <v>201</v>
      </c>
      <c r="F9" s="81">
        <v>177</v>
      </c>
      <c r="G9" s="78">
        <f t="shared" si="0"/>
        <v>-11.940298507462686</v>
      </c>
    </row>
    <row r="10" spans="1:7" ht="30" customHeight="1" thickBot="1">
      <c r="A10" s="13" t="s">
        <v>63</v>
      </c>
      <c r="B10" s="85">
        <v>404</v>
      </c>
      <c r="C10" s="175">
        <v>441</v>
      </c>
      <c r="D10" s="174">
        <v>530</v>
      </c>
      <c r="E10" s="80">
        <v>66</v>
      </c>
      <c r="F10" s="81">
        <v>102</v>
      </c>
      <c r="G10" s="77">
        <f t="shared" si="0"/>
        <v>54.545454545454533</v>
      </c>
    </row>
    <row r="11" spans="1:7" ht="33.75" customHeight="1" thickBot="1">
      <c r="A11" s="13" t="s">
        <v>64</v>
      </c>
      <c r="B11" s="85">
        <v>297</v>
      </c>
      <c r="C11" s="175">
        <v>262</v>
      </c>
      <c r="D11" s="174">
        <v>329</v>
      </c>
      <c r="E11" s="80">
        <v>85</v>
      </c>
      <c r="F11" s="81">
        <v>98</v>
      </c>
      <c r="G11" s="77">
        <f t="shared" si="0"/>
        <v>15.294117647058826</v>
      </c>
    </row>
    <row r="12" spans="1:7" ht="21" customHeight="1" thickBot="1">
      <c r="A12" s="13" t="s">
        <v>65</v>
      </c>
      <c r="B12" s="85">
        <v>97</v>
      </c>
      <c r="C12" s="175">
        <v>76</v>
      </c>
      <c r="D12" s="174">
        <v>71</v>
      </c>
      <c r="E12" s="80">
        <v>45</v>
      </c>
      <c r="F12" s="81">
        <v>24</v>
      </c>
      <c r="G12" s="78">
        <f t="shared" si="0"/>
        <v>-46.666666666666664</v>
      </c>
    </row>
    <row r="13" spans="1:7" ht="45" customHeight="1" thickBot="1">
      <c r="A13" s="13" t="s">
        <v>66</v>
      </c>
      <c r="B13" s="85">
        <v>12</v>
      </c>
      <c r="C13" s="175">
        <v>10</v>
      </c>
      <c r="D13" s="174">
        <v>16</v>
      </c>
      <c r="E13" s="80">
        <v>4</v>
      </c>
      <c r="F13" s="81">
        <v>0</v>
      </c>
      <c r="G13" s="148">
        <v>0</v>
      </c>
    </row>
    <row r="14" spans="1:7" ht="28.5" customHeight="1" thickBot="1">
      <c r="A14" s="13" t="s">
        <v>7</v>
      </c>
      <c r="B14" s="85">
        <v>10</v>
      </c>
      <c r="C14" s="175">
        <v>8</v>
      </c>
      <c r="D14" s="174">
        <v>16</v>
      </c>
      <c r="E14" s="80">
        <v>2</v>
      </c>
      <c r="F14" s="81">
        <v>0</v>
      </c>
      <c r="G14" s="148">
        <v>0</v>
      </c>
    </row>
    <row r="15" spans="1:7">
      <c r="G15" s="38"/>
    </row>
    <row r="16" spans="1:7">
      <c r="G16" s="38"/>
    </row>
    <row r="18" spans="1:9">
      <c r="A18" s="267">
        <v>4</v>
      </c>
      <c r="B18" s="267"/>
      <c r="C18" s="267"/>
      <c r="D18" s="267"/>
      <c r="E18" s="267"/>
      <c r="F18" s="267"/>
      <c r="G18" s="267"/>
      <c r="H18" s="267"/>
      <c r="I18" s="267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8:I18"/>
    <mergeCell ref="F3:F4"/>
    <mergeCell ref="A3:A4"/>
    <mergeCell ref="B3:B4"/>
    <mergeCell ref="D3:D4"/>
    <mergeCell ref="E3:E4"/>
    <mergeCell ref="C3:C4"/>
  </mergeCells>
  <phoneticPr fontId="0" type="noConversion"/>
  <pageMargins left="0.70866141732283461" right="0.70866141732283461" top="0.43307086614173229" bottom="0.74803149606299213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7">
    <tabColor rgb="FFC00000"/>
  </sheetPr>
  <dimension ref="A1:I19"/>
  <sheetViews>
    <sheetView view="pageLayout" zoomScaleSheetLayoutView="100" workbookViewId="0">
      <selection activeCell="A18" sqref="A18"/>
    </sheetView>
  </sheetViews>
  <sheetFormatPr defaultRowHeight="15"/>
  <cols>
    <col min="1" max="1" width="23.7109375" customWidth="1"/>
    <col min="2" max="3" width="7" customWidth="1"/>
    <col min="4" max="5" width="8.7109375" customWidth="1"/>
    <col min="6" max="6" width="8.28515625" customWidth="1"/>
    <col min="7" max="7" width="7.5703125" customWidth="1"/>
  </cols>
  <sheetData>
    <row r="1" spans="1:7" ht="15.75">
      <c r="A1" s="9" t="s">
        <v>72</v>
      </c>
    </row>
    <row r="2" spans="1:7" ht="15.75" thickBot="1">
      <c r="A2" s="16"/>
    </row>
    <row r="3" spans="1:7" ht="15" customHeight="1">
      <c r="A3" s="282" t="s">
        <v>3</v>
      </c>
      <c r="B3" s="289">
        <v>2015</v>
      </c>
      <c r="C3" s="290">
        <v>2016</v>
      </c>
      <c r="D3" s="290">
        <v>2017</v>
      </c>
      <c r="E3" s="284" t="s">
        <v>137</v>
      </c>
      <c r="F3" s="268" t="s">
        <v>136</v>
      </c>
      <c r="G3" s="11" t="s">
        <v>57</v>
      </c>
    </row>
    <row r="4" spans="1:7" ht="15.75" customHeight="1" thickBot="1">
      <c r="A4" s="283"/>
      <c r="B4" s="277"/>
      <c r="C4" s="292"/>
      <c r="D4" s="291"/>
      <c r="E4" s="288"/>
      <c r="F4" s="286"/>
      <c r="G4" s="43" t="s">
        <v>29</v>
      </c>
    </row>
    <row r="5" spans="1:7" ht="30" customHeight="1" thickBot="1">
      <c r="A5" s="13" t="s">
        <v>58</v>
      </c>
      <c r="B5" s="85">
        <v>22138</v>
      </c>
      <c r="C5" s="175">
        <v>25287</v>
      </c>
      <c r="D5" s="174">
        <v>25076</v>
      </c>
      <c r="E5" s="80">
        <v>9866</v>
      </c>
      <c r="F5" s="81">
        <v>8665</v>
      </c>
      <c r="G5" s="78">
        <f>(F5*100)/E5-100</f>
        <v>-12.173119805392261</v>
      </c>
    </row>
    <row r="6" spans="1:7" ht="21.75" customHeight="1" thickBot="1">
      <c r="A6" s="13" t="s">
        <v>59</v>
      </c>
      <c r="B6" s="85">
        <v>1569</v>
      </c>
      <c r="C6" s="175">
        <v>1908</v>
      </c>
      <c r="D6" s="174">
        <v>1711</v>
      </c>
      <c r="E6" s="80">
        <v>770</v>
      </c>
      <c r="F6" s="81">
        <v>877</v>
      </c>
      <c r="G6" s="77">
        <f t="shared" ref="G6:G14" si="0">(F6*100)/E6-100</f>
        <v>13.896103896103895</v>
      </c>
    </row>
    <row r="7" spans="1:7" ht="35.25" customHeight="1" thickBot="1">
      <c r="A7" s="13" t="s">
        <v>60</v>
      </c>
      <c r="B7" s="85">
        <v>1476</v>
      </c>
      <c r="C7" s="175">
        <v>1844</v>
      </c>
      <c r="D7" s="174">
        <v>1645</v>
      </c>
      <c r="E7" s="80">
        <v>457</v>
      </c>
      <c r="F7" s="81">
        <v>552</v>
      </c>
      <c r="G7" s="77">
        <f t="shared" si="0"/>
        <v>20.787746170678332</v>
      </c>
    </row>
    <row r="8" spans="1:7" ht="21.75" customHeight="1" thickBot="1">
      <c r="A8" s="13" t="s">
        <v>61</v>
      </c>
      <c r="B8" s="85">
        <v>6450</v>
      </c>
      <c r="C8" s="175">
        <v>6259</v>
      </c>
      <c r="D8" s="174">
        <v>5546</v>
      </c>
      <c r="E8" s="80">
        <v>2817</v>
      </c>
      <c r="F8" s="81">
        <v>1562</v>
      </c>
      <c r="G8" s="78">
        <f t="shared" si="0"/>
        <v>-44.550940717074901</v>
      </c>
    </row>
    <row r="9" spans="1:7" ht="25.5" customHeight="1" thickBot="1">
      <c r="A9" s="13" t="s">
        <v>62</v>
      </c>
      <c r="B9" s="85">
        <v>3819</v>
      </c>
      <c r="C9" s="175">
        <v>4514</v>
      </c>
      <c r="D9" s="174">
        <v>4628</v>
      </c>
      <c r="E9" s="80">
        <v>1648</v>
      </c>
      <c r="F9" s="81">
        <v>1760</v>
      </c>
      <c r="G9" s="77">
        <f t="shared" si="0"/>
        <v>6.7961165048543677</v>
      </c>
    </row>
    <row r="10" spans="1:7" ht="32.25" customHeight="1" thickBot="1">
      <c r="A10" s="13" t="s">
        <v>63</v>
      </c>
      <c r="B10" s="85">
        <v>3382</v>
      </c>
      <c r="C10" s="175">
        <v>3846</v>
      </c>
      <c r="D10" s="174">
        <v>3815</v>
      </c>
      <c r="E10" s="80">
        <v>1091</v>
      </c>
      <c r="F10" s="81">
        <v>976</v>
      </c>
      <c r="G10" s="78">
        <f t="shared" si="0"/>
        <v>-10.540788267644359</v>
      </c>
    </row>
    <row r="11" spans="1:7" ht="30.75" customHeight="1" thickBot="1">
      <c r="A11" s="13" t="s">
        <v>64</v>
      </c>
      <c r="B11" s="85">
        <v>1397</v>
      </c>
      <c r="C11" s="175">
        <v>1508</v>
      </c>
      <c r="D11" s="174">
        <v>1429</v>
      </c>
      <c r="E11" s="80">
        <v>494</v>
      </c>
      <c r="F11" s="81">
        <v>397</v>
      </c>
      <c r="G11" s="78">
        <f t="shared" si="0"/>
        <v>-19.635627530364374</v>
      </c>
    </row>
    <row r="12" spans="1:7" ht="24.75" customHeight="1" thickBot="1">
      <c r="A12" s="13" t="s">
        <v>65</v>
      </c>
      <c r="B12" s="85">
        <v>846</v>
      </c>
      <c r="C12" s="175">
        <v>858</v>
      </c>
      <c r="D12" s="174">
        <v>809</v>
      </c>
      <c r="E12" s="80">
        <v>410</v>
      </c>
      <c r="F12" s="81">
        <v>400</v>
      </c>
      <c r="G12" s="78">
        <f t="shared" si="0"/>
        <v>-2.4390243902439011</v>
      </c>
    </row>
    <row r="13" spans="1:7" ht="46.5" customHeight="1" thickBot="1">
      <c r="A13" s="13" t="s">
        <v>73</v>
      </c>
      <c r="B13" s="85">
        <v>195</v>
      </c>
      <c r="C13" s="175">
        <v>162</v>
      </c>
      <c r="D13" s="174">
        <v>165</v>
      </c>
      <c r="E13" s="80">
        <v>66</v>
      </c>
      <c r="F13" s="81">
        <v>56</v>
      </c>
      <c r="G13" s="78">
        <f t="shared" si="0"/>
        <v>-15.151515151515156</v>
      </c>
    </row>
    <row r="14" spans="1:7" ht="27.75" customHeight="1" thickBot="1">
      <c r="A14" s="13" t="s">
        <v>7</v>
      </c>
      <c r="B14" s="85">
        <v>185</v>
      </c>
      <c r="C14" s="175">
        <v>148</v>
      </c>
      <c r="D14" s="174">
        <v>151</v>
      </c>
      <c r="E14" s="80">
        <v>61</v>
      </c>
      <c r="F14" s="81">
        <v>44</v>
      </c>
      <c r="G14" s="78">
        <f t="shared" si="0"/>
        <v>-27.868852459016395</v>
      </c>
    </row>
    <row r="15" spans="1:7">
      <c r="G15" s="38"/>
    </row>
    <row r="19" spans="1:9">
      <c r="A19" s="267">
        <v>5</v>
      </c>
      <c r="B19" s="267"/>
      <c r="C19" s="267"/>
      <c r="D19" s="267"/>
      <c r="E19" s="267"/>
      <c r="F19" s="267"/>
      <c r="G19" s="267"/>
      <c r="H19" s="267"/>
      <c r="I19" s="267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7">
    <mergeCell ref="A19:I19"/>
    <mergeCell ref="F3:F4"/>
    <mergeCell ref="A3:A4"/>
    <mergeCell ref="B3:B4"/>
    <mergeCell ref="D3:D4"/>
    <mergeCell ref="E3:E4"/>
    <mergeCell ref="C3:C4"/>
  </mergeCells>
  <phoneticPr fontId="0" type="noConversion"/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8">
    <tabColor rgb="FFC00000"/>
  </sheetPr>
  <dimension ref="A1:I17"/>
  <sheetViews>
    <sheetView showWhiteSpace="0" view="pageLayout" zoomScaleSheetLayoutView="115" workbookViewId="0">
      <selection activeCell="G4" sqref="G4"/>
    </sheetView>
  </sheetViews>
  <sheetFormatPr defaultRowHeight="15"/>
  <cols>
    <col min="1" max="1" width="23.140625" customWidth="1"/>
  </cols>
  <sheetData>
    <row r="1" spans="1:9">
      <c r="A1" s="17" t="s">
        <v>74</v>
      </c>
    </row>
    <row r="2" spans="1:9" ht="9.75" customHeight="1" thickBot="1">
      <c r="A2" s="18"/>
    </row>
    <row r="3" spans="1:9" ht="31.5" customHeight="1" thickBot="1">
      <c r="A3" s="24" t="s">
        <v>3</v>
      </c>
      <c r="B3" s="176">
        <v>2015</v>
      </c>
      <c r="C3" s="69">
        <v>2016</v>
      </c>
      <c r="D3" s="69">
        <v>2017</v>
      </c>
      <c r="E3" s="76" t="s">
        <v>137</v>
      </c>
      <c r="F3" s="53" t="s">
        <v>136</v>
      </c>
      <c r="G3" s="44" t="s">
        <v>75</v>
      </c>
    </row>
    <row r="4" spans="1:9" ht="42" customHeight="1" thickBot="1">
      <c r="A4" s="19" t="s">
        <v>76</v>
      </c>
      <c r="B4" s="177">
        <v>487</v>
      </c>
      <c r="C4" s="177">
        <v>357</v>
      </c>
      <c r="D4" s="177">
        <v>393</v>
      </c>
      <c r="E4" s="206">
        <v>75</v>
      </c>
      <c r="F4" s="180">
        <v>85</v>
      </c>
      <c r="G4" s="77">
        <f>(F4*100)/E4-100</f>
        <v>13.333333333333329</v>
      </c>
      <c r="H4" s="46"/>
    </row>
    <row r="5" spans="1:9" ht="25.5" customHeight="1" thickBot="1">
      <c r="A5" s="13" t="s">
        <v>50</v>
      </c>
      <c r="B5" s="178">
        <v>5859</v>
      </c>
      <c r="C5" s="179">
        <v>6266</v>
      </c>
      <c r="D5" s="177">
        <v>6110</v>
      </c>
      <c r="E5" s="207">
        <v>2565</v>
      </c>
      <c r="F5" s="120">
        <v>2491</v>
      </c>
      <c r="G5" s="78">
        <f t="shared" ref="G5:G12" si="0">(F5*100)/E5-100</f>
        <v>-2.8849902534113028</v>
      </c>
    </row>
    <row r="6" spans="1:9" ht="22.5" customHeight="1" thickBot="1">
      <c r="A6" s="13" t="s">
        <v>69</v>
      </c>
      <c r="B6" s="178">
        <v>587</v>
      </c>
      <c r="C6" s="179">
        <v>579</v>
      </c>
      <c r="D6" s="177">
        <v>520</v>
      </c>
      <c r="E6" s="207">
        <v>292</v>
      </c>
      <c r="F6" s="120">
        <v>279</v>
      </c>
      <c r="G6" s="78">
        <f t="shared" si="0"/>
        <v>-4.4520547945205493</v>
      </c>
    </row>
    <row r="7" spans="1:9" ht="30.75" customHeight="1" thickBot="1">
      <c r="A7" s="19" t="s">
        <v>51</v>
      </c>
      <c r="B7" s="179">
        <v>992</v>
      </c>
      <c r="C7" s="179">
        <v>1161</v>
      </c>
      <c r="D7" s="177">
        <v>1267</v>
      </c>
      <c r="E7" s="82">
        <v>517</v>
      </c>
      <c r="F7" s="83">
        <v>542</v>
      </c>
      <c r="G7" s="77">
        <f t="shared" si="0"/>
        <v>4.8355899419729269</v>
      </c>
    </row>
    <row r="8" spans="1:9" ht="46.5" customHeight="1" thickBot="1">
      <c r="A8" s="19" t="s">
        <v>77</v>
      </c>
      <c r="B8" s="179">
        <v>1083</v>
      </c>
      <c r="C8" s="179">
        <v>1193</v>
      </c>
      <c r="D8" s="177">
        <v>1234</v>
      </c>
      <c r="E8" s="82">
        <v>420</v>
      </c>
      <c r="F8" s="83">
        <v>448</v>
      </c>
      <c r="G8" s="77">
        <f t="shared" si="0"/>
        <v>6.6666666666666714</v>
      </c>
    </row>
    <row r="9" spans="1:9" ht="45" customHeight="1" thickBot="1">
      <c r="A9" s="19" t="s">
        <v>78</v>
      </c>
      <c r="B9" s="179">
        <v>196</v>
      </c>
      <c r="C9" s="179">
        <v>210</v>
      </c>
      <c r="D9" s="177">
        <v>217</v>
      </c>
      <c r="E9" s="82">
        <v>70</v>
      </c>
      <c r="F9" s="83">
        <v>87</v>
      </c>
      <c r="G9" s="77">
        <f t="shared" si="0"/>
        <v>24.285714285714292</v>
      </c>
      <c r="H9" s="293"/>
      <c r="I9" s="294"/>
    </row>
    <row r="10" spans="1:9" ht="20.25" customHeight="1" thickBot="1">
      <c r="A10" s="13" t="s">
        <v>65</v>
      </c>
      <c r="B10" s="178">
        <v>407</v>
      </c>
      <c r="C10" s="179">
        <v>373</v>
      </c>
      <c r="D10" s="177">
        <v>417</v>
      </c>
      <c r="E10" s="207">
        <v>235</v>
      </c>
      <c r="F10" s="120">
        <v>231</v>
      </c>
      <c r="G10" s="78">
        <f t="shared" si="0"/>
        <v>-1.7021276595744723</v>
      </c>
      <c r="H10" s="29"/>
      <c r="I10" s="49"/>
    </row>
    <row r="11" spans="1:9" ht="28.5" customHeight="1" thickBot="1">
      <c r="A11" s="13" t="s">
        <v>79</v>
      </c>
      <c r="B11" s="178">
        <v>1228</v>
      </c>
      <c r="C11" s="179">
        <v>1304</v>
      </c>
      <c r="D11" s="177">
        <v>1024</v>
      </c>
      <c r="E11" s="207">
        <v>468</v>
      </c>
      <c r="F11" s="120">
        <v>347</v>
      </c>
      <c r="G11" s="78">
        <f t="shared" si="0"/>
        <v>-25.854700854700852</v>
      </c>
    </row>
    <row r="12" spans="1:9" ht="33.75" customHeight="1" thickBot="1">
      <c r="A12" s="19" t="s">
        <v>7</v>
      </c>
      <c r="B12" s="179">
        <v>95</v>
      </c>
      <c r="C12" s="179">
        <v>53</v>
      </c>
      <c r="D12" s="177">
        <v>48</v>
      </c>
      <c r="E12" s="82">
        <v>20</v>
      </c>
      <c r="F12" s="83">
        <v>15</v>
      </c>
      <c r="G12" s="78">
        <f t="shared" si="0"/>
        <v>-25</v>
      </c>
      <c r="H12" s="29"/>
    </row>
    <row r="14" spans="1:9">
      <c r="F14" s="135"/>
    </row>
    <row r="17" spans="1:9">
      <c r="A17" s="267">
        <v>6</v>
      </c>
      <c r="B17" s="267"/>
      <c r="C17" s="267"/>
      <c r="D17" s="267"/>
      <c r="E17" s="267"/>
      <c r="F17" s="267"/>
      <c r="G17" s="267"/>
      <c r="H17" s="267"/>
      <c r="I17" s="267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2">
    <mergeCell ref="H9:I9"/>
    <mergeCell ref="A17:I17"/>
  </mergeCells>
  <phoneticPr fontId="0" type="noConversion"/>
  <pageMargins left="0.70866141732283461" right="0.70866141732283461" top="0.43307086614173229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4">
    <tabColor rgb="FFC00000"/>
  </sheetPr>
  <dimension ref="A1:J54"/>
  <sheetViews>
    <sheetView view="pageLayout" zoomScaleSheetLayoutView="115" workbookViewId="0">
      <selection activeCell="C9" sqref="C9:C10"/>
    </sheetView>
  </sheetViews>
  <sheetFormatPr defaultRowHeight="15"/>
  <cols>
    <col min="1" max="1" width="16.5703125" customWidth="1"/>
    <col min="2" max="2" width="8" customWidth="1"/>
    <col min="3" max="3" width="8.42578125" customWidth="1"/>
    <col min="4" max="4" width="9.140625" style="199"/>
    <col min="6" max="6" width="9.140625" style="134"/>
    <col min="7" max="7" width="7.85546875" customWidth="1"/>
  </cols>
  <sheetData>
    <row r="1" spans="1:10" ht="18.75">
      <c r="A1" s="304" t="s">
        <v>83</v>
      </c>
      <c r="B1" s="305"/>
      <c r="C1" s="305"/>
      <c r="D1" s="305"/>
      <c r="E1" s="305"/>
      <c r="F1" s="305"/>
      <c r="G1" s="305"/>
      <c r="H1" s="54"/>
      <c r="I1" s="313"/>
      <c r="J1" s="314"/>
    </row>
    <row r="2" spans="1:10" ht="15.75" thickBot="1">
      <c r="A2" s="34"/>
      <c r="D2" s="200"/>
      <c r="E2" s="147"/>
      <c r="F2" s="146"/>
      <c r="H2" s="324"/>
      <c r="I2" s="324"/>
    </row>
    <row r="3" spans="1:10" ht="25.5" customHeight="1" thickBot="1">
      <c r="A3" s="306" t="s">
        <v>3</v>
      </c>
      <c r="B3" s="308">
        <v>2014</v>
      </c>
      <c r="C3" s="309">
        <v>2015</v>
      </c>
      <c r="D3" s="317" t="s">
        <v>137</v>
      </c>
      <c r="E3" s="315" t="s">
        <v>136</v>
      </c>
      <c r="F3" s="311" t="s">
        <v>26</v>
      </c>
      <c r="G3" s="38"/>
    </row>
    <row r="4" spans="1:10" ht="9" customHeight="1" thickBot="1">
      <c r="A4" s="307"/>
      <c r="B4" s="277"/>
      <c r="C4" s="310"/>
      <c r="D4" s="318"/>
      <c r="E4" s="316"/>
      <c r="F4" s="312"/>
      <c r="G4" s="38"/>
    </row>
    <row r="5" spans="1:10" ht="25.5" customHeight="1" thickBot="1">
      <c r="A5" s="75" t="s">
        <v>84</v>
      </c>
      <c r="B5" s="65">
        <v>16808</v>
      </c>
      <c r="C5" s="141">
        <v>18218</v>
      </c>
      <c r="D5" s="249">
        <v>4402</v>
      </c>
      <c r="E5" s="250">
        <v>4019</v>
      </c>
      <c r="F5" s="252" t="s">
        <v>141</v>
      </c>
      <c r="G5" s="38"/>
    </row>
    <row r="6" spans="1:10" ht="18" customHeight="1" thickBot="1">
      <c r="A6" s="2" t="s">
        <v>85</v>
      </c>
      <c r="B6" s="121">
        <v>55.8</v>
      </c>
      <c r="C6" s="122">
        <v>51.6</v>
      </c>
      <c r="D6" s="234">
        <v>66.900000000000006</v>
      </c>
      <c r="E6" s="235">
        <v>66.400000000000006</v>
      </c>
      <c r="F6" s="132">
        <f>E6-D6</f>
        <v>-0.5</v>
      </c>
      <c r="G6" s="38"/>
    </row>
    <row r="7" spans="1:10" ht="24.75" customHeight="1" thickBot="1">
      <c r="A7" s="75" t="s">
        <v>86</v>
      </c>
      <c r="B7" s="65">
        <v>4120</v>
      </c>
      <c r="C7" s="141">
        <v>4132</v>
      </c>
      <c r="D7" s="249">
        <v>1023</v>
      </c>
      <c r="E7" s="250">
        <v>842</v>
      </c>
      <c r="F7" s="252" t="s">
        <v>142</v>
      </c>
      <c r="G7" s="38"/>
    </row>
    <row r="8" spans="1:10" ht="18" customHeight="1" thickBot="1">
      <c r="A8" s="2" t="s">
        <v>85</v>
      </c>
      <c r="B8" s="121">
        <v>53.8</v>
      </c>
      <c r="C8" s="122">
        <v>45.7</v>
      </c>
      <c r="D8" s="234">
        <v>57</v>
      </c>
      <c r="E8" s="235">
        <v>60.3</v>
      </c>
      <c r="F8" s="133">
        <f>E8-D8</f>
        <v>3.2999999999999972</v>
      </c>
      <c r="G8" s="38"/>
    </row>
    <row r="9" spans="1:10" ht="26.25" customHeight="1" thickBot="1">
      <c r="A9" s="35" t="s">
        <v>87</v>
      </c>
      <c r="B9" s="139">
        <v>80</v>
      </c>
      <c r="C9" s="321">
        <v>82</v>
      </c>
      <c r="D9" s="296">
        <v>18</v>
      </c>
      <c r="E9" s="300">
        <v>12</v>
      </c>
      <c r="F9" s="323" t="s">
        <v>143</v>
      </c>
      <c r="G9" s="38"/>
    </row>
    <row r="10" spans="1:10" ht="20.25" customHeight="1" thickBot="1">
      <c r="A10" s="75" t="s">
        <v>88</v>
      </c>
      <c r="B10" s="140"/>
      <c r="C10" s="322"/>
      <c r="D10" s="296"/>
      <c r="E10" s="300"/>
      <c r="F10" s="323"/>
      <c r="G10" s="38"/>
    </row>
    <row r="11" spans="1:10" ht="20.25" customHeight="1" thickBot="1">
      <c r="A11" s="2" t="s">
        <v>85</v>
      </c>
      <c r="B11" s="121">
        <v>87.5</v>
      </c>
      <c r="C11" s="122">
        <v>92.6</v>
      </c>
      <c r="D11" s="234">
        <v>100</v>
      </c>
      <c r="E11" s="235">
        <v>100</v>
      </c>
      <c r="F11" s="254">
        <f>E11-D11</f>
        <v>0</v>
      </c>
      <c r="G11" s="38"/>
    </row>
    <row r="12" spans="1:10" ht="51" customHeight="1" thickBot="1">
      <c r="A12" s="75" t="s">
        <v>89</v>
      </c>
      <c r="B12" s="65">
        <v>219</v>
      </c>
      <c r="C12" s="141">
        <v>198</v>
      </c>
      <c r="D12" s="249">
        <v>52</v>
      </c>
      <c r="E12" s="250">
        <v>39</v>
      </c>
      <c r="F12" s="252">
        <v>-25</v>
      </c>
      <c r="G12" s="38"/>
    </row>
    <row r="13" spans="1:10" ht="20.25" customHeight="1" thickBot="1">
      <c r="A13" s="2" t="s">
        <v>85</v>
      </c>
      <c r="B13" s="121">
        <v>86.3</v>
      </c>
      <c r="C13" s="122">
        <v>85</v>
      </c>
      <c r="D13" s="234">
        <v>100</v>
      </c>
      <c r="E13" s="235">
        <v>100</v>
      </c>
      <c r="F13" s="254">
        <f>E13-D13</f>
        <v>0</v>
      </c>
      <c r="G13" s="38"/>
    </row>
    <row r="14" spans="1:10" ht="27" customHeight="1" thickBot="1">
      <c r="A14" s="75" t="s">
        <v>90</v>
      </c>
      <c r="B14" s="65">
        <v>47</v>
      </c>
      <c r="C14" s="141">
        <v>37</v>
      </c>
      <c r="D14" s="249">
        <v>9</v>
      </c>
      <c r="E14" s="250">
        <v>9</v>
      </c>
      <c r="F14" s="236">
        <v>0</v>
      </c>
      <c r="G14" s="38"/>
    </row>
    <row r="15" spans="1:10" ht="18" customHeight="1" thickBot="1">
      <c r="A15" s="2" t="s">
        <v>85</v>
      </c>
      <c r="B15" s="121">
        <v>85.7</v>
      </c>
      <c r="C15" s="122">
        <v>87.8</v>
      </c>
      <c r="D15" s="234">
        <v>100</v>
      </c>
      <c r="E15" s="235">
        <v>100</v>
      </c>
      <c r="F15" s="254">
        <f>E15-D15</f>
        <v>0</v>
      </c>
      <c r="G15" s="38"/>
    </row>
    <row r="16" spans="1:10" ht="18" customHeight="1" thickBot="1">
      <c r="A16" s="75" t="s">
        <v>91</v>
      </c>
      <c r="B16" s="65">
        <v>30</v>
      </c>
      <c r="C16" s="141">
        <v>42</v>
      </c>
      <c r="D16" s="249">
        <v>6</v>
      </c>
      <c r="E16" s="250">
        <v>11</v>
      </c>
      <c r="F16" s="251">
        <v>83.3</v>
      </c>
      <c r="G16" s="38"/>
    </row>
    <row r="17" spans="1:9" ht="20.25" customHeight="1" thickBot="1">
      <c r="A17" s="1" t="s">
        <v>85</v>
      </c>
      <c r="B17" s="123">
        <v>87.9</v>
      </c>
      <c r="C17" s="122">
        <v>94.7</v>
      </c>
      <c r="D17" s="234">
        <v>100</v>
      </c>
      <c r="E17" s="235">
        <v>100</v>
      </c>
      <c r="F17" s="254">
        <f>E17-D17</f>
        <v>0</v>
      </c>
      <c r="G17" s="38"/>
    </row>
    <row r="18" spans="1:9" ht="20.25" customHeight="1">
      <c r="A18" s="319"/>
      <c r="B18" s="320"/>
      <c r="C18" s="320"/>
      <c r="D18" s="320"/>
      <c r="E18" s="320"/>
      <c r="F18" s="320"/>
      <c r="G18" s="320"/>
      <c r="H18" s="320"/>
      <c r="I18" s="320"/>
    </row>
    <row r="19" spans="1:9" ht="12.75" customHeight="1">
      <c r="A19" s="201"/>
      <c r="B19" s="201"/>
      <c r="C19" s="201"/>
      <c r="D19" s="201"/>
      <c r="E19" s="201"/>
      <c r="F19" s="202"/>
      <c r="G19" s="203"/>
      <c r="H19" s="204"/>
      <c r="I19" s="46"/>
    </row>
    <row r="20" spans="1:9" ht="20.25" customHeight="1">
      <c r="A20" s="302">
        <v>7</v>
      </c>
      <c r="B20" s="303"/>
      <c r="C20" s="303"/>
      <c r="D20" s="303"/>
      <c r="E20" s="303"/>
      <c r="F20" s="303"/>
      <c r="G20" s="303"/>
      <c r="H20" s="303"/>
      <c r="I20" s="303"/>
    </row>
    <row r="21" spans="1:9" ht="29.25" customHeight="1" thickBot="1">
      <c r="A21" s="201"/>
      <c r="B21" s="201"/>
      <c r="C21" s="201"/>
      <c r="D21" s="201"/>
      <c r="E21" s="201"/>
      <c r="F21" s="202"/>
      <c r="G21" s="203"/>
      <c r="H21" s="46"/>
      <c r="I21" s="46"/>
    </row>
    <row r="22" spans="1:9" s="32" customFormat="1" ht="30" customHeight="1" thickBot="1">
      <c r="A22" s="149" t="s">
        <v>3</v>
      </c>
      <c r="B22" s="70">
        <v>2014</v>
      </c>
      <c r="C22" s="70">
        <v>2015</v>
      </c>
      <c r="D22" s="257" t="s">
        <v>137</v>
      </c>
      <c r="E22" s="255" t="s">
        <v>136</v>
      </c>
      <c r="F22" s="256" t="s">
        <v>0</v>
      </c>
    </row>
    <row r="23" spans="1:9" ht="29.25" customHeight="1" thickBot="1">
      <c r="A23" s="150" t="s">
        <v>92</v>
      </c>
      <c r="B23" s="68">
        <v>113</v>
      </c>
      <c r="C23" s="138">
        <v>91</v>
      </c>
      <c r="D23" s="249">
        <v>11</v>
      </c>
      <c r="E23" s="250">
        <v>10</v>
      </c>
      <c r="F23" s="252" t="s">
        <v>144</v>
      </c>
      <c r="G23" s="38"/>
    </row>
    <row r="24" spans="1:9" ht="24" customHeight="1" thickBot="1">
      <c r="A24" s="151" t="s">
        <v>85</v>
      </c>
      <c r="B24" s="87">
        <v>61</v>
      </c>
      <c r="C24" s="126">
        <v>65</v>
      </c>
      <c r="D24" s="234">
        <v>83.3</v>
      </c>
      <c r="E24" s="235">
        <v>80</v>
      </c>
      <c r="F24" s="132">
        <f>E24-D24</f>
        <v>-3.2999999999999972</v>
      </c>
      <c r="G24" s="38"/>
    </row>
    <row r="25" spans="1:9" ht="19.5" thickBot="1">
      <c r="A25" s="150" t="s">
        <v>93</v>
      </c>
      <c r="B25" s="68">
        <v>553</v>
      </c>
      <c r="C25" s="138">
        <v>520</v>
      </c>
      <c r="D25" s="249">
        <v>101</v>
      </c>
      <c r="E25" s="250">
        <v>105</v>
      </c>
      <c r="F25" s="251">
        <v>4</v>
      </c>
      <c r="G25" s="38"/>
    </row>
    <row r="26" spans="1:9" ht="18" customHeight="1" thickBot="1">
      <c r="A26" s="151" t="s">
        <v>85</v>
      </c>
      <c r="B26" s="87">
        <v>56.3</v>
      </c>
      <c r="C26" s="126">
        <v>61.2</v>
      </c>
      <c r="D26" s="234">
        <v>77.599999999999994</v>
      </c>
      <c r="E26" s="235">
        <v>67.900000000000006</v>
      </c>
      <c r="F26" s="132">
        <f>E26-D26</f>
        <v>-9.6999999999999886</v>
      </c>
      <c r="G26" s="38"/>
    </row>
    <row r="27" spans="1:9" ht="16.5" customHeight="1" thickBot="1">
      <c r="A27" s="150" t="s">
        <v>94</v>
      </c>
      <c r="B27" s="68">
        <v>7105</v>
      </c>
      <c r="C27" s="138">
        <v>8454</v>
      </c>
      <c r="D27" s="249">
        <v>1423</v>
      </c>
      <c r="E27" s="250">
        <v>1133</v>
      </c>
      <c r="F27" s="252" t="s">
        <v>145</v>
      </c>
      <c r="G27" s="38"/>
    </row>
    <row r="28" spans="1:9" ht="18.75" customHeight="1" thickBot="1">
      <c r="A28" s="152" t="s">
        <v>85</v>
      </c>
      <c r="B28" s="87">
        <v>34</v>
      </c>
      <c r="C28" s="126">
        <v>32.5</v>
      </c>
      <c r="D28" s="234">
        <v>44.8</v>
      </c>
      <c r="E28" s="235">
        <v>41.4</v>
      </c>
      <c r="F28" s="132">
        <f>E28-D28</f>
        <v>-3.3999999999999986</v>
      </c>
      <c r="G28" s="38"/>
    </row>
    <row r="29" spans="1:9" ht="39" customHeight="1" thickBot="1">
      <c r="A29" s="150" t="s">
        <v>95</v>
      </c>
      <c r="B29" s="68">
        <v>325</v>
      </c>
      <c r="C29" s="138">
        <v>288</v>
      </c>
      <c r="D29" s="249">
        <v>55</v>
      </c>
      <c r="E29" s="250">
        <v>31</v>
      </c>
      <c r="F29" s="252" t="s">
        <v>146</v>
      </c>
      <c r="G29" s="38"/>
    </row>
    <row r="30" spans="1:9" ht="18" customHeight="1" thickBot="1">
      <c r="A30" s="151" t="s">
        <v>85</v>
      </c>
      <c r="B30" s="87">
        <v>26.1</v>
      </c>
      <c r="C30" s="126">
        <v>21.7</v>
      </c>
      <c r="D30" s="234">
        <v>29.2</v>
      </c>
      <c r="E30" s="235">
        <v>31.4</v>
      </c>
      <c r="F30" s="133">
        <f>E30-D30</f>
        <v>2.1999999999999993</v>
      </c>
      <c r="G30" s="38"/>
    </row>
    <row r="31" spans="1:9" ht="20.25" customHeight="1" thickBot="1">
      <c r="A31" s="153" t="s">
        <v>96</v>
      </c>
      <c r="B31" s="136">
        <v>279</v>
      </c>
      <c r="C31" s="298">
        <v>221</v>
      </c>
      <c r="D31" s="296">
        <v>27</v>
      </c>
      <c r="E31" s="300">
        <v>31</v>
      </c>
      <c r="F31" s="301">
        <v>14.8</v>
      </c>
      <c r="G31" s="38"/>
    </row>
    <row r="32" spans="1:9" ht="24" customHeight="1" thickBot="1">
      <c r="A32" s="150" t="s">
        <v>97</v>
      </c>
      <c r="B32" s="137"/>
      <c r="C32" s="299"/>
      <c r="D32" s="296"/>
      <c r="E32" s="300"/>
      <c r="F32" s="301"/>
      <c r="G32" s="38"/>
    </row>
    <row r="33" spans="1:9" ht="18" customHeight="1" thickBot="1">
      <c r="A33" s="151" t="s">
        <v>85</v>
      </c>
      <c r="B33" s="87">
        <v>65.2</v>
      </c>
      <c r="C33" s="126">
        <v>69.2</v>
      </c>
      <c r="D33" s="234">
        <v>75.599999999999994</v>
      </c>
      <c r="E33" s="235">
        <v>66.7</v>
      </c>
      <c r="F33" s="132">
        <f>E33-D33</f>
        <v>-8.8999999999999915</v>
      </c>
      <c r="G33" s="38"/>
    </row>
    <row r="34" spans="1:9" ht="30" customHeight="1" thickBot="1">
      <c r="A34" s="150" t="s">
        <v>1</v>
      </c>
      <c r="B34" s="68">
        <v>1340</v>
      </c>
      <c r="C34" s="138">
        <v>1279</v>
      </c>
      <c r="D34" s="249">
        <v>323</v>
      </c>
      <c r="E34" s="250">
        <v>333</v>
      </c>
      <c r="F34" s="251">
        <v>3.1</v>
      </c>
      <c r="G34" s="38"/>
    </row>
    <row r="35" spans="1:9" ht="17.25" customHeight="1" thickBot="1">
      <c r="A35" s="151" t="s">
        <v>85</v>
      </c>
      <c r="B35" s="87">
        <v>57.2</v>
      </c>
      <c r="C35" s="126">
        <v>53.1</v>
      </c>
      <c r="D35" s="234">
        <v>69</v>
      </c>
      <c r="E35" s="235">
        <v>71.3</v>
      </c>
      <c r="F35" s="133">
        <f>E35-D35</f>
        <v>2.2999999999999972</v>
      </c>
      <c r="G35" s="38"/>
    </row>
    <row r="36" spans="1:9" ht="62.25" customHeight="1" thickBot="1">
      <c r="A36" s="150" t="s">
        <v>98</v>
      </c>
      <c r="B36" s="68">
        <v>124</v>
      </c>
      <c r="C36" s="138">
        <v>99</v>
      </c>
      <c r="D36" s="249">
        <v>15</v>
      </c>
      <c r="E36" s="250">
        <v>24</v>
      </c>
      <c r="F36" s="251">
        <v>60</v>
      </c>
      <c r="G36" s="38"/>
    </row>
    <row r="37" spans="1:9">
      <c r="D37" s="46"/>
      <c r="H37" s="38"/>
    </row>
    <row r="38" spans="1:9">
      <c r="A38" s="46"/>
      <c r="B38" s="46"/>
      <c r="C38" s="46"/>
      <c r="D38" s="46"/>
      <c r="E38" s="46"/>
      <c r="F38" s="205"/>
      <c r="G38" s="46"/>
      <c r="H38" s="204"/>
      <c r="I38" s="46"/>
    </row>
    <row r="39" spans="1:9">
      <c r="A39" s="295">
        <v>8</v>
      </c>
      <c r="B39" s="295"/>
      <c r="C39" s="295"/>
      <c r="D39" s="295"/>
      <c r="E39" s="295"/>
      <c r="F39" s="295"/>
      <c r="G39" s="295"/>
      <c r="H39" s="295"/>
      <c r="I39" s="295"/>
    </row>
    <row r="40" spans="1:9">
      <c r="A40" s="46"/>
      <c r="B40" s="46"/>
      <c r="C40" s="46"/>
      <c r="D40" s="46"/>
      <c r="E40" s="46"/>
      <c r="F40" s="205"/>
      <c r="G40" s="46"/>
      <c r="H40" s="204"/>
      <c r="I40" s="46"/>
    </row>
    <row r="41" spans="1:9" ht="13.5" customHeight="1">
      <c r="A41" s="46"/>
      <c r="B41" s="46"/>
      <c r="C41" s="46"/>
      <c r="D41" s="46"/>
      <c r="E41" s="46"/>
      <c r="F41" s="205"/>
      <c r="G41" s="46"/>
      <c r="H41" s="46"/>
      <c r="I41" s="46"/>
    </row>
    <row r="42" spans="1:9">
      <c r="A42" s="297"/>
      <c r="B42" s="297"/>
      <c r="C42" s="297"/>
      <c r="D42" s="297"/>
      <c r="E42" s="297"/>
      <c r="F42" s="297"/>
      <c r="G42" s="297"/>
      <c r="H42" s="297"/>
      <c r="I42" s="297"/>
    </row>
    <row r="43" spans="1:9">
      <c r="A43" s="295"/>
      <c r="B43" s="295"/>
      <c r="C43" s="295"/>
      <c r="D43" s="295"/>
      <c r="E43" s="295"/>
      <c r="F43" s="295"/>
      <c r="G43" s="295"/>
      <c r="H43" s="295"/>
      <c r="I43" s="295"/>
    </row>
    <row r="44" spans="1:9">
      <c r="A44" s="46"/>
      <c r="B44" s="46"/>
      <c r="C44" s="46"/>
      <c r="D44" s="46"/>
      <c r="E44" s="46"/>
      <c r="F44" s="205"/>
      <c r="G44" s="46"/>
      <c r="H44" s="204"/>
      <c r="I44" s="46"/>
    </row>
    <row r="45" spans="1:9">
      <c r="A45" s="46"/>
      <c r="B45" s="46"/>
      <c r="C45" s="46"/>
      <c r="D45" s="46"/>
      <c r="E45" s="46"/>
      <c r="F45" s="205"/>
      <c r="G45" s="46"/>
      <c r="H45" s="204"/>
      <c r="I45" s="46"/>
    </row>
    <row r="46" spans="1:9">
      <c r="A46" s="46"/>
      <c r="B46" s="46"/>
      <c r="C46" s="46"/>
      <c r="D46" s="46"/>
      <c r="E46" s="46"/>
      <c r="F46" s="205"/>
      <c r="G46" s="46"/>
      <c r="H46" s="204"/>
      <c r="I46" s="46"/>
    </row>
    <row r="47" spans="1:9">
      <c r="H47" s="38"/>
    </row>
    <row r="48" spans="1:9">
      <c r="H48" s="38"/>
    </row>
    <row r="49" spans="8:8">
      <c r="H49" s="38"/>
    </row>
    <row r="50" spans="8:8">
      <c r="H50" s="38"/>
    </row>
    <row r="51" spans="8:8">
      <c r="H51" s="38"/>
    </row>
    <row r="52" spans="8:8">
      <c r="H52" s="38"/>
    </row>
    <row r="53" spans="8:8">
      <c r="H53" s="38"/>
    </row>
    <row r="54" spans="8:8">
      <c r="H54" s="38"/>
    </row>
  </sheetData>
  <mergeCells count="22">
    <mergeCell ref="A20:I20"/>
    <mergeCell ref="A1:G1"/>
    <mergeCell ref="A3:A4"/>
    <mergeCell ref="B3:B4"/>
    <mergeCell ref="C3:C4"/>
    <mergeCell ref="F3:F4"/>
    <mergeCell ref="I1:J1"/>
    <mergeCell ref="E3:E4"/>
    <mergeCell ref="D3:D4"/>
    <mergeCell ref="A18:I18"/>
    <mergeCell ref="D9:D10"/>
    <mergeCell ref="E9:E10"/>
    <mergeCell ref="C9:C10"/>
    <mergeCell ref="F9:F10"/>
    <mergeCell ref="H2:I2"/>
    <mergeCell ref="A39:I39"/>
    <mergeCell ref="D31:D32"/>
    <mergeCell ref="A43:I43"/>
    <mergeCell ref="A42:I42"/>
    <mergeCell ref="C31:C32"/>
    <mergeCell ref="E31:E32"/>
    <mergeCell ref="F31:F32"/>
  </mergeCells>
  <phoneticPr fontId="0" type="noConversion"/>
  <pageMargins left="0.7" right="0.7" top="0.75" bottom="0.75" header="0.3" footer="0.3"/>
  <pageSetup paperSize="9" scale="91" orientation="portrait" r:id="rId1"/>
  <rowBreaks count="1" manualBreakCount="1">
    <brk id="2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5">
    <tabColor rgb="FFC00000"/>
  </sheetPr>
  <dimension ref="A1:I247"/>
  <sheetViews>
    <sheetView view="pageLayout" topLeftCell="A28" zoomScaleSheetLayoutView="100" workbookViewId="0">
      <selection activeCell="F20" sqref="F20"/>
    </sheetView>
  </sheetViews>
  <sheetFormatPr defaultRowHeight="18.75"/>
  <cols>
    <col min="1" max="1" width="18.85546875" customWidth="1"/>
    <col min="4" max="4" width="9.140625" style="72"/>
    <col min="5" max="5" width="9.140625" style="210"/>
    <col min="6" max="6" width="9.140625" style="213"/>
    <col min="7" max="8" width="9.140625" style="59"/>
  </cols>
  <sheetData>
    <row r="1" spans="1:8" ht="36.75" customHeight="1" thickBot="1">
      <c r="A1" s="36" t="s">
        <v>3</v>
      </c>
      <c r="B1" s="124">
        <v>2014</v>
      </c>
      <c r="C1" s="124">
        <v>2015</v>
      </c>
      <c r="D1" s="214" t="s">
        <v>137</v>
      </c>
      <c r="E1" s="116" t="s">
        <v>147</v>
      </c>
      <c r="F1" s="258" t="s">
        <v>26</v>
      </c>
      <c r="H1"/>
    </row>
    <row r="2" spans="1:8" ht="26.25" customHeight="1" thickBot="1">
      <c r="A2" s="1" t="s">
        <v>85</v>
      </c>
      <c r="B2" s="125">
        <v>87.4</v>
      </c>
      <c r="C2" s="126">
        <v>81.3</v>
      </c>
      <c r="D2" s="234">
        <v>100</v>
      </c>
      <c r="E2" s="235">
        <v>98</v>
      </c>
      <c r="F2" s="132">
        <f>E2-D2</f>
        <v>-2</v>
      </c>
      <c r="G2" s="60"/>
      <c r="H2"/>
    </row>
    <row r="3" spans="1:8" ht="35.25" customHeight="1" thickBot="1">
      <c r="A3" s="75" t="s">
        <v>99</v>
      </c>
      <c r="B3" s="68">
        <v>1024</v>
      </c>
      <c r="C3" s="138">
        <v>1016</v>
      </c>
      <c r="D3" s="249">
        <v>184</v>
      </c>
      <c r="E3" s="250">
        <v>178</v>
      </c>
      <c r="F3" s="252" t="s">
        <v>148</v>
      </c>
      <c r="G3" s="61"/>
      <c r="H3"/>
    </row>
    <row r="4" spans="1:8" ht="19.5" thickBot="1">
      <c r="A4" s="2" t="s">
        <v>100</v>
      </c>
      <c r="B4" s="87">
        <v>37.9</v>
      </c>
      <c r="C4" s="126">
        <v>37</v>
      </c>
      <c r="D4" s="234">
        <v>59.3</v>
      </c>
      <c r="E4" s="235">
        <v>45.3</v>
      </c>
      <c r="F4" s="132">
        <f>E4-D4</f>
        <v>-14</v>
      </c>
      <c r="G4" s="61"/>
      <c r="H4"/>
    </row>
    <row r="5" spans="1:8" ht="19.5" thickBot="1">
      <c r="A5" s="75" t="s">
        <v>101</v>
      </c>
      <c r="B5" s="68">
        <v>18</v>
      </c>
      <c r="C5" s="138">
        <v>19</v>
      </c>
      <c r="D5" s="249">
        <v>1</v>
      </c>
      <c r="E5" s="250">
        <v>0</v>
      </c>
      <c r="F5" s="252">
        <v>-100</v>
      </c>
      <c r="G5" s="61"/>
      <c r="H5"/>
    </row>
    <row r="6" spans="1:8" ht="19.5" thickBot="1">
      <c r="A6" s="2" t="s">
        <v>85</v>
      </c>
      <c r="B6" s="87">
        <v>71.400000000000006</v>
      </c>
      <c r="C6" s="126">
        <v>47.4</v>
      </c>
      <c r="D6" s="234">
        <v>50</v>
      </c>
      <c r="E6" s="235">
        <v>0</v>
      </c>
      <c r="F6" s="132">
        <f>E6-D6</f>
        <v>-50</v>
      </c>
      <c r="G6" s="61"/>
      <c r="H6"/>
    </row>
    <row r="7" spans="1:8" ht="30.75" customHeight="1" thickBot="1">
      <c r="A7" s="75" t="s">
        <v>102</v>
      </c>
      <c r="B7" s="68">
        <v>169</v>
      </c>
      <c r="C7" s="138">
        <v>110</v>
      </c>
      <c r="D7" s="249">
        <v>20</v>
      </c>
      <c r="E7" s="250">
        <v>12</v>
      </c>
      <c r="F7" s="252">
        <v>-40</v>
      </c>
      <c r="G7" s="61"/>
      <c r="H7"/>
    </row>
    <row r="8" spans="1:8" ht="19.5" customHeight="1" thickBot="1">
      <c r="A8" s="2" t="s">
        <v>85</v>
      </c>
      <c r="B8" s="87">
        <v>83.6</v>
      </c>
      <c r="C8" s="126">
        <v>92.4</v>
      </c>
      <c r="D8" s="234">
        <v>100</v>
      </c>
      <c r="E8" s="235">
        <v>89.5</v>
      </c>
      <c r="F8" s="132">
        <f>E8-D8</f>
        <v>-10.5</v>
      </c>
      <c r="G8" s="61"/>
      <c r="H8"/>
    </row>
    <row r="9" spans="1:8" ht="30" customHeight="1" thickBot="1">
      <c r="A9" s="35" t="s">
        <v>103</v>
      </c>
      <c r="B9" s="136">
        <v>904</v>
      </c>
      <c r="C9" s="298">
        <v>728</v>
      </c>
      <c r="D9" s="296">
        <v>317</v>
      </c>
      <c r="E9" s="300">
        <v>378</v>
      </c>
      <c r="F9" s="301">
        <v>19.2</v>
      </c>
      <c r="G9" s="61"/>
      <c r="H9"/>
    </row>
    <row r="10" spans="1:8" ht="15" customHeight="1" thickBot="1">
      <c r="A10" s="75" t="s">
        <v>104</v>
      </c>
      <c r="B10" s="137"/>
      <c r="C10" s="299"/>
      <c r="D10" s="296"/>
      <c r="E10" s="300"/>
      <c r="F10" s="301"/>
      <c r="G10" s="61"/>
      <c r="H10"/>
    </row>
    <row r="11" spans="1:8" ht="20.25" customHeight="1" thickBot="1">
      <c r="A11" s="2" t="s">
        <v>85</v>
      </c>
      <c r="B11" s="87">
        <v>82.4</v>
      </c>
      <c r="C11" s="126">
        <v>72</v>
      </c>
      <c r="D11" s="234">
        <v>79.8</v>
      </c>
      <c r="E11" s="235">
        <v>81.099999999999994</v>
      </c>
      <c r="F11" s="133">
        <f>E11-D11</f>
        <v>1.2999999999999972</v>
      </c>
      <c r="G11" s="61"/>
      <c r="H11"/>
    </row>
    <row r="12" spans="1:8" ht="28.5" customHeight="1" thickBot="1">
      <c r="A12" s="35" t="s">
        <v>105</v>
      </c>
      <c r="B12" s="136">
        <v>7667</v>
      </c>
      <c r="C12" s="336">
        <v>8316</v>
      </c>
      <c r="D12" s="296">
        <v>2139</v>
      </c>
      <c r="E12" s="300">
        <v>2061</v>
      </c>
      <c r="F12" s="323" t="s">
        <v>149</v>
      </c>
      <c r="G12" s="58"/>
      <c r="H12" s="57"/>
    </row>
    <row r="13" spans="1:8" ht="15.75" customHeight="1" thickBot="1">
      <c r="A13" s="75" t="s">
        <v>106</v>
      </c>
      <c r="B13" s="137"/>
      <c r="C13" s="337"/>
      <c r="D13" s="296"/>
      <c r="E13" s="300"/>
      <c r="F13" s="323"/>
      <c r="G13" s="61"/>
      <c r="H13"/>
    </row>
    <row r="14" spans="1:8" ht="19.5" customHeight="1" thickBot="1">
      <c r="A14" s="2" t="s">
        <v>85</v>
      </c>
      <c r="B14" s="87">
        <v>64.5</v>
      </c>
      <c r="C14" s="126">
        <v>62.2</v>
      </c>
      <c r="D14" s="234">
        <v>80.3</v>
      </c>
      <c r="E14" s="235">
        <v>79.2</v>
      </c>
      <c r="F14" s="132">
        <f>E14-D14</f>
        <v>-1.0999999999999943</v>
      </c>
      <c r="G14" s="61"/>
      <c r="H14"/>
    </row>
    <row r="15" spans="1:8" ht="24.75" thickBot="1">
      <c r="A15" s="75" t="s">
        <v>107</v>
      </c>
      <c r="B15" s="68">
        <v>5021</v>
      </c>
      <c r="C15" s="138">
        <v>5770</v>
      </c>
      <c r="D15" s="249">
        <v>1240</v>
      </c>
      <c r="E15" s="250">
        <v>1116</v>
      </c>
      <c r="F15" s="252">
        <v>-10</v>
      </c>
      <c r="G15" s="61"/>
      <c r="H15"/>
    </row>
    <row r="16" spans="1:8" ht="19.5" thickBot="1">
      <c r="A16" s="1" t="s">
        <v>85</v>
      </c>
      <c r="B16" s="127">
        <v>44.6</v>
      </c>
      <c r="C16" s="126">
        <v>40.4</v>
      </c>
      <c r="D16" s="234">
        <v>50.3</v>
      </c>
      <c r="E16" s="235">
        <v>49.4</v>
      </c>
      <c r="F16" s="132">
        <f>E16-D16</f>
        <v>-0.89999999999999858</v>
      </c>
      <c r="G16" s="61"/>
      <c r="H16"/>
    </row>
    <row r="17" spans="1:9" s="59" customFormat="1" ht="65.25" customHeight="1">
      <c r="A17" s="333">
        <v>9</v>
      </c>
      <c r="B17" s="334"/>
      <c r="C17" s="334"/>
      <c r="D17" s="334"/>
      <c r="E17" s="334"/>
      <c r="F17" s="334"/>
      <c r="G17" s="335"/>
      <c r="H17" s="335"/>
      <c r="I17" s="334"/>
    </row>
    <row r="18" spans="1:9" s="59" customFormat="1" ht="15">
      <c r="A18" s="333"/>
      <c r="B18" s="334"/>
      <c r="C18" s="334"/>
      <c r="D18" s="334"/>
      <c r="E18" s="334"/>
      <c r="F18" s="334"/>
      <c r="G18" s="335"/>
      <c r="H18" s="335"/>
      <c r="I18" s="334"/>
    </row>
    <row r="19" spans="1:9" s="59" customFormat="1" ht="19.5" thickBot="1">
      <c r="A19" s="64"/>
      <c r="B19" s="52"/>
      <c r="C19" s="52"/>
      <c r="D19" s="208"/>
      <c r="E19" s="208"/>
      <c r="F19" s="211"/>
      <c r="G19" s="62"/>
      <c r="H19" s="63"/>
    </row>
    <row r="20" spans="1:9" ht="32.25" thickBot="1">
      <c r="A20" s="25" t="s">
        <v>3</v>
      </c>
      <c r="B20" s="47">
        <v>2014</v>
      </c>
      <c r="C20" s="144">
        <v>2015</v>
      </c>
      <c r="D20" s="257" t="s">
        <v>137</v>
      </c>
      <c r="E20" s="255" t="s">
        <v>136</v>
      </c>
      <c r="F20" s="256" t="s">
        <v>26</v>
      </c>
      <c r="G20" s="63"/>
      <c r="H20"/>
    </row>
    <row r="21" spans="1:9" ht="19.5" thickBot="1">
      <c r="A21" s="75" t="s">
        <v>108</v>
      </c>
      <c r="B21" s="128">
        <v>445</v>
      </c>
      <c r="C21" s="129">
        <v>487</v>
      </c>
      <c r="D21" s="206">
        <v>75</v>
      </c>
      <c r="E21" s="180">
        <v>85</v>
      </c>
      <c r="F21" s="251">
        <v>13.3</v>
      </c>
      <c r="H21"/>
    </row>
    <row r="22" spans="1:9" ht="19.5" thickBot="1">
      <c r="A22" s="2" t="s">
        <v>109</v>
      </c>
      <c r="B22" s="130">
        <v>4.8</v>
      </c>
      <c r="C22" s="131">
        <v>5.5</v>
      </c>
      <c r="D22" s="234">
        <v>2.9</v>
      </c>
      <c r="E22" s="235">
        <v>3</v>
      </c>
      <c r="F22" s="251">
        <f>E22-D22</f>
        <v>0.10000000000000009</v>
      </c>
      <c r="H22"/>
    </row>
    <row r="23" spans="1:9" ht="21" customHeight="1" thickBot="1">
      <c r="A23" s="35" t="s">
        <v>110</v>
      </c>
      <c r="B23" s="142">
        <v>4018</v>
      </c>
      <c r="C23" s="329">
        <v>4419</v>
      </c>
      <c r="D23" s="326">
        <v>1263</v>
      </c>
      <c r="E23" s="325">
        <v>1406</v>
      </c>
      <c r="F23" s="301">
        <v>11.3</v>
      </c>
      <c r="G23" s="63"/>
      <c r="H23"/>
    </row>
    <row r="24" spans="1:9" ht="17.25" customHeight="1" thickBot="1">
      <c r="A24" s="75" t="s">
        <v>111</v>
      </c>
      <c r="B24" s="143"/>
      <c r="C24" s="330"/>
      <c r="D24" s="326"/>
      <c r="E24" s="325"/>
      <c r="F24" s="301"/>
      <c r="G24" s="63"/>
      <c r="H24"/>
    </row>
    <row r="25" spans="1:9" ht="18" customHeight="1" thickBot="1">
      <c r="A25" s="2" t="s">
        <v>109</v>
      </c>
      <c r="B25" s="130">
        <v>43.5</v>
      </c>
      <c r="C25" s="131">
        <v>49.5</v>
      </c>
      <c r="D25" s="234">
        <v>48.3</v>
      </c>
      <c r="E25" s="235">
        <v>50.1</v>
      </c>
      <c r="F25" s="251">
        <f>E25-D25</f>
        <v>1.8000000000000043</v>
      </c>
      <c r="H25"/>
    </row>
    <row r="26" spans="1:9" ht="20.25" customHeight="1" thickBot="1">
      <c r="A26" s="35" t="s">
        <v>112</v>
      </c>
      <c r="B26" s="142">
        <v>2364</v>
      </c>
      <c r="C26" s="329">
        <v>2614</v>
      </c>
      <c r="D26" s="326">
        <v>812</v>
      </c>
      <c r="E26" s="325">
        <v>662</v>
      </c>
      <c r="F26" s="331" t="s">
        <v>150</v>
      </c>
      <c r="G26" s="63"/>
      <c r="H26"/>
    </row>
    <row r="27" spans="1:9" ht="15.75" customHeight="1" thickBot="1">
      <c r="A27" s="75" t="s">
        <v>113</v>
      </c>
      <c r="B27" s="143"/>
      <c r="C27" s="330"/>
      <c r="D27" s="326"/>
      <c r="E27" s="325"/>
      <c r="F27" s="332"/>
      <c r="G27" s="63"/>
      <c r="H27"/>
    </row>
    <row r="28" spans="1:9" ht="19.5" thickBot="1">
      <c r="A28" s="2" t="s">
        <v>109</v>
      </c>
      <c r="B28" s="130">
        <v>25.6</v>
      </c>
      <c r="C28" s="131">
        <v>29.3</v>
      </c>
      <c r="D28" s="234">
        <v>31</v>
      </c>
      <c r="E28" s="235">
        <v>23.6</v>
      </c>
      <c r="F28" s="252">
        <f>E28-D28</f>
        <v>-7.3999999999999986</v>
      </c>
      <c r="H28"/>
    </row>
    <row r="29" spans="1:9" ht="19.5" thickBot="1">
      <c r="A29" s="75" t="s">
        <v>114</v>
      </c>
      <c r="B29" s="128">
        <v>1281</v>
      </c>
      <c r="C29" s="129">
        <v>1047</v>
      </c>
      <c r="D29" s="206">
        <v>292</v>
      </c>
      <c r="E29" s="180">
        <v>349</v>
      </c>
      <c r="F29" s="251">
        <v>19.5</v>
      </c>
      <c r="G29" s="63"/>
      <c r="H29"/>
    </row>
    <row r="30" spans="1:9" ht="19.5" thickBot="1">
      <c r="A30" s="2" t="s">
        <v>109</v>
      </c>
      <c r="B30" s="130">
        <v>13.9</v>
      </c>
      <c r="C30" s="131">
        <v>11.7</v>
      </c>
      <c r="D30" s="234">
        <v>11.2</v>
      </c>
      <c r="E30" s="235">
        <v>12.4</v>
      </c>
      <c r="F30" s="251">
        <f>E30-D30</f>
        <v>1.2000000000000011</v>
      </c>
      <c r="H30"/>
    </row>
    <row r="31" spans="1:9" ht="26.25" customHeight="1" thickBot="1">
      <c r="A31" s="75" t="s">
        <v>115</v>
      </c>
      <c r="B31" s="128">
        <v>4775</v>
      </c>
      <c r="C31" s="129">
        <v>4712</v>
      </c>
      <c r="D31" s="206">
        <v>983</v>
      </c>
      <c r="E31" s="180">
        <v>920</v>
      </c>
      <c r="F31" s="252" t="s">
        <v>151</v>
      </c>
      <c r="G31" s="63"/>
      <c r="H31"/>
    </row>
    <row r="32" spans="1:9" ht="20.25" customHeight="1" thickBot="1">
      <c r="A32" s="2" t="s">
        <v>109</v>
      </c>
      <c r="B32" s="130">
        <v>28.4</v>
      </c>
      <c r="C32" s="131">
        <v>25.9</v>
      </c>
      <c r="D32" s="234">
        <v>22.3</v>
      </c>
      <c r="E32" s="235">
        <v>22.9</v>
      </c>
      <c r="F32" s="251">
        <f>E32-D32</f>
        <v>0.59999999999999787</v>
      </c>
      <c r="H32"/>
    </row>
    <row r="33" spans="1:9" ht="18.75" customHeight="1" thickBot="1">
      <c r="A33" s="75" t="s">
        <v>116</v>
      </c>
      <c r="B33" s="128">
        <v>3346</v>
      </c>
      <c r="C33" s="129">
        <v>3304</v>
      </c>
      <c r="D33" s="206">
        <v>748</v>
      </c>
      <c r="E33" s="180">
        <v>641</v>
      </c>
      <c r="F33" s="252" t="s">
        <v>152</v>
      </c>
      <c r="G33" s="63"/>
      <c r="H33"/>
    </row>
    <row r="34" spans="1:9" ht="20.25" customHeight="1" thickBot="1">
      <c r="A34" s="2" t="s">
        <v>109</v>
      </c>
      <c r="B34" s="130">
        <v>19.899999999999999</v>
      </c>
      <c r="C34" s="131">
        <v>18.100000000000001</v>
      </c>
      <c r="D34" s="234">
        <v>17</v>
      </c>
      <c r="E34" s="235">
        <v>15.9</v>
      </c>
      <c r="F34" s="252">
        <f>E34-D34</f>
        <v>-1.0999999999999996</v>
      </c>
      <c r="H34"/>
    </row>
    <row r="35" spans="1:9" s="59" customFormat="1">
      <c r="D35" s="209"/>
      <c r="E35" s="209"/>
      <c r="F35" s="212"/>
      <c r="H35" s="63"/>
    </row>
    <row r="36" spans="1:9" s="59" customFormat="1" ht="102" customHeight="1">
      <c r="D36" s="209"/>
      <c r="E36" s="209"/>
      <c r="F36" s="212"/>
      <c r="H36" s="63"/>
    </row>
    <row r="37" spans="1:9" s="59" customFormat="1" ht="15">
      <c r="A37" s="327">
        <v>10</v>
      </c>
      <c r="B37" s="327"/>
      <c r="C37" s="327"/>
      <c r="D37" s="327"/>
      <c r="E37" s="327"/>
      <c r="F37" s="327"/>
      <c r="G37" s="327"/>
      <c r="H37" s="328"/>
      <c r="I37" s="327"/>
    </row>
    <row r="38" spans="1:9" s="59" customFormat="1">
      <c r="D38" s="209"/>
      <c r="E38" s="209"/>
      <c r="F38" s="212"/>
      <c r="H38" s="63"/>
    </row>
    <row r="39" spans="1:9" s="59" customFormat="1">
      <c r="D39" s="209"/>
      <c r="E39" s="209"/>
      <c r="F39" s="212"/>
      <c r="H39" s="63"/>
    </row>
    <row r="40" spans="1:9" s="59" customFormat="1">
      <c r="D40" s="209"/>
      <c r="E40" s="209"/>
      <c r="F40" s="212"/>
      <c r="H40" s="63"/>
    </row>
    <row r="41" spans="1:9" s="59" customFormat="1">
      <c r="D41" s="209"/>
      <c r="E41" s="209"/>
      <c r="F41" s="212"/>
    </row>
    <row r="42" spans="1:9" s="59" customFormat="1">
      <c r="D42" s="209"/>
      <c r="E42" s="209"/>
      <c r="F42" s="212"/>
    </row>
    <row r="43" spans="1:9" s="59" customFormat="1">
      <c r="D43" s="209"/>
      <c r="E43" s="209"/>
      <c r="F43" s="212"/>
      <c r="H43" s="63"/>
    </row>
    <row r="44" spans="1:9" s="59" customFormat="1">
      <c r="D44" s="209"/>
      <c r="E44" s="209"/>
      <c r="F44" s="212"/>
      <c r="H44" s="63"/>
    </row>
    <row r="45" spans="1:9" s="59" customFormat="1">
      <c r="D45" s="209"/>
      <c r="E45" s="209"/>
      <c r="F45" s="212"/>
      <c r="H45" s="63"/>
    </row>
    <row r="46" spans="1:9" s="59" customFormat="1">
      <c r="D46" s="209"/>
      <c r="E46" s="209"/>
      <c r="F46" s="212"/>
      <c r="H46" s="63"/>
    </row>
    <row r="47" spans="1:9" s="59" customFormat="1">
      <c r="D47" s="209"/>
      <c r="E47" s="209"/>
      <c r="F47" s="212"/>
      <c r="H47" s="63"/>
    </row>
    <row r="48" spans="1:9" s="59" customFormat="1">
      <c r="D48" s="209"/>
      <c r="E48" s="209"/>
      <c r="F48" s="212"/>
      <c r="H48" s="63"/>
    </row>
    <row r="49" spans="4:8" s="59" customFormat="1">
      <c r="D49" s="209"/>
      <c r="E49" s="209"/>
      <c r="F49" s="212"/>
      <c r="H49" s="63"/>
    </row>
    <row r="50" spans="4:8" s="59" customFormat="1">
      <c r="D50" s="209"/>
      <c r="E50" s="209"/>
      <c r="F50" s="212"/>
      <c r="H50" s="63"/>
    </row>
    <row r="51" spans="4:8" s="59" customFormat="1">
      <c r="D51" s="209"/>
      <c r="E51" s="209"/>
      <c r="F51" s="212"/>
      <c r="H51" s="63"/>
    </row>
    <row r="52" spans="4:8" s="59" customFormat="1">
      <c r="D52" s="209"/>
      <c r="E52" s="209"/>
      <c r="F52" s="212"/>
      <c r="H52" s="63"/>
    </row>
    <row r="53" spans="4:8" s="59" customFormat="1">
      <c r="D53" s="209"/>
      <c r="E53" s="209"/>
      <c r="F53" s="212"/>
      <c r="H53" s="63"/>
    </row>
    <row r="54" spans="4:8" s="59" customFormat="1">
      <c r="D54" s="209"/>
      <c r="E54" s="209"/>
      <c r="F54" s="212"/>
      <c r="H54" s="63"/>
    </row>
    <row r="55" spans="4:8" s="59" customFormat="1">
      <c r="D55" s="209"/>
      <c r="E55" s="209"/>
      <c r="F55" s="212"/>
    </row>
    <row r="56" spans="4:8" s="59" customFormat="1">
      <c r="D56" s="209"/>
      <c r="E56" s="209"/>
      <c r="F56" s="212"/>
    </row>
    <row r="57" spans="4:8" s="59" customFormat="1">
      <c r="D57" s="209"/>
      <c r="E57" s="209"/>
      <c r="F57" s="212"/>
    </row>
    <row r="58" spans="4:8" s="59" customFormat="1">
      <c r="D58" s="209"/>
      <c r="E58" s="209"/>
      <c r="F58" s="212"/>
    </row>
    <row r="59" spans="4:8" s="59" customFormat="1">
      <c r="D59" s="209"/>
      <c r="E59" s="209"/>
      <c r="F59" s="212"/>
    </row>
    <row r="60" spans="4:8" s="59" customFormat="1">
      <c r="D60" s="209"/>
      <c r="E60" s="209"/>
      <c r="F60" s="212"/>
    </row>
    <row r="61" spans="4:8" s="59" customFormat="1">
      <c r="D61" s="209"/>
      <c r="E61" s="209"/>
      <c r="F61" s="212"/>
    </row>
    <row r="62" spans="4:8" s="59" customFormat="1">
      <c r="D62" s="209"/>
      <c r="E62" s="209"/>
      <c r="F62" s="212"/>
    </row>
    <row r="63" spans="4:8" s="59" customFormat="1">
      <c r="D63" s="209"/>
      <c r="E63" s="209"/>
      <c r="F63" s="212"/>
    </row>
    <row r="64" spans="4:8" s="59" customFormat="1">
      <c r="D64" s="209"/>
      <c r="E64" s="209"/>
      <c r="F64" s="212"/>
    </row>
    <row r="65" spans="4:6" s="59" customFormat="1">
      <c r="D65" s="209"/>
      <c r="E65" s="209"/>
      <c r="F65" s="212"/>
    </row>
    <row r="66" spans="4:6" s="59" customFormat="1">
      <c r="D66" s="209"/>
      <c r="E66" s="209"/>
      <c r="F66" s="212"/>
    </row>
    <row r="67" spans="4:6" s="59" customFormat="1">
      <c r="D67" s="209"/>
      <c r="E67" s="209"/>
      <c r="F67" s="212"/>
    </row>
    <row r="68" spans="4:6" s="59" customFormat="1">
      <c r="D68" s="209"/>
      <c r="E68" s="209"/>
      <c r="F68" s="212"/>
    </row>
    <row r="69" spans="4:6" s="59" customFormat="1">
      <c r="D69" s="209"/>
      <c r="E69" s="209"/>
      <c r="F69" s="212"/>
    </row>
    <row r="70" spans="4:6" s="59" customFormat="1">
      <c r="D70" s="209"/>
      <c r="E70" s="209"/>
      <c r="F70" s="212"/>
    </row>
    <row r="71" spans="4:6" s="59" customFormat="1">
      <c r="D71" s="209"/>
      <c r="E71" s="209"/>
      <c r="F71" s="212"/>
    </row>
    <row r="72" spans="4:6" s="59" customFormat="1">
      <c r="D72" s="209"/>
      <c r="E72" s="209"/>
      <c r="F72" s="212"/>
    </row>
    <row r="73" spans="4:6" s="59" customFormat="1">
      <c r="D73" s="209"/>
      <c r="E73" s="209"/>
      <c r="F73" s="212"/>
    </row>
    <row r="74" spans="4:6" s="59" customFormat="1">
      <c r="D74" s="209"/>
      <c r="E74" s="209"/>
      <c r="F74" s="212"/>
    </row>
    <row r="75" spans="4:6" s="59" customFormat="1">
      <c r="D75" s="209"/>
      <c r="E75" s="209"/>
      <c r="F75" s="212"/>
    </row>
    <row r="76" spans="4:6" s="59" customFormat="1">
      <c r="D76" s="209"/>
      <c r="E76" s="209"/>
      <c r="F76" s="212"/>
    </row>
    <row r="77" spans="4:6" s="59" customFormat="1">
      <c r="D77" s="209"/>
      <c r="E77" s="209"/>
      <c r="F77" s="212"/>
    </row>
    <row r="78" spans="4:6" s="59" customFormat="1">
      <c r="D78" s="209"/>
      <c r="E78" s="209"/>
      <c r="F78" s="212"/>
    </row>
    <row r="79" spans="4:6" s="59" customFormat="1">
      <c r="D79" s="209"/>
      <c r="E79" s="209"/>
      <c r="F79" s="212"/>
    </row>
    <row r="80" spans="4:6" s="59" customFormat="1">
      <c r="D80" s="209"/>
      <c r="E80" s="209"/>
      <c r="F80" s="212"/>
    </row>
    <row r="81" spans="4:6" s="59" customFormat="1">
      <c r="D81" s="209"/>
      <c r="E81" s="209"/>
      <c r="F81" s="212"/>
    </row>
    <row r="82" spans="4:6" s="59" customFormat="1">
      <c r="D82" s="209"/>
      <c r="E82" s="209"/>
      <c r="F82" s="212"/>
    </row>
    <row r="83" spans="4:6" s="59" customFormat="1">
      <c r="D83" s="209"/>
      <c r="E83" s="209"/>
      <c r="F83" s="212"/>
    </row>
    <row r="84" spans="4:6" s="59" customFormat="1">
      <c r="D84" s="209"/>
      <c r="E84" s="209"/>
      <c r="F84" s="212"/>
    </row>
    <row r="85" spans="4:6" s="59" customFormat="1">
      <c r="D85" s="209"/>
      <c r="E85" s="209"/>
      <c r="F85" s="212"/>
    </row>
    <row r="86" spans="4:6" s="59" customFormat="1">
      <c r="D86" s="209"/>
      <c r="E86" s="209"/>
      <c r="F86" s="212"/>
    </row>
    <row r="87" spans="4:6" s="59" customFormat="1">
      <c r="D87" s="209"/>
      <c r="E87" s="209"/>
      <c r="F87" s="212"/>
    </row>
    <row r="88" spans="4:6" s="59" customFormat="1">
      <c r="D88" s="209"/>
      <c r="E88" s="209"/>
      <c r="F88" s="212"/>
    </row>
    <row r="89" spans="4:6" s="59" customFormat="1">
      <c r="D89" s="209"/>
      <c r="E89" s="209"/>
      <c r="F89" s="212"/>
    </row>
    <row r="90" spans="4:6" s="59" customFormat="1">
      <c r="D90" s="209"/>
      <c r="E90" s="209"/>
      <c r="F90" s="212"/>
    </row>
    <row r="91" spans="4:6" s="59" customFormat="1">
      <c r="D91" s="209"/>
      <c r="E91" s="209"/>
      <c r="F91" s="212"/>
    </row>
    <row r="92" spans="4:6" s="59" customFormat="1">
      <c r="D92" s="209"/>
      <c r="E92" s="209"/>
      <c r="F92" s="212"/>
    </row>
    <row r="93" spans="4:6" s="59" customFormat="1">
      <c r="D93" s="209"/>
      <c r="E93" s="209"/>
      <c r="F93" s="212"/>
    </row>
    <row r="94" spans="4:6" s="59" customFormat="1">
      <c r="D94" s="209"/>
      <c r="E94" s="209"/>
      <c r="F94" s="212"/>
    </row>
    <row r="95" spans="4:6" s="59" customFormat="1">
      <c r="D95" s="209"/>
      <c r="E95" s="209"/>
      <c r="F95" s="212"/>
    </row>
    <row r="96" spans="4:6" s="59" customFormat="1">
      <c r="D96" s="209"/>
      <c r="E96" s="209"/>
      <c r="F96" s="212"/>
    </row>
    <row r="97" spans="4:6" s="59" customFormat="1">
      <c r="D97" s="209"/>
      <c r="E97" s="209"/>
      <c r="F97" s="212"/>
    </row>
    <row r="98" spans="4:6" s="59" customFormat="1">
      <c r="D98" s="209"/>
      <c r="E98" s="209"/>
      <c r="F98" s="212"/>
    </row>
    <row r="99" spans="4:6" s="59" customFormat="1">
      <c r="D99" s="209"/>
      <c r="E99" s="209"/>
      <c r="F99" s="212"/>
    </row>
    <row r="100" spans="4:6" s="59" customFormat="1">
      <c r="D100" s="209"/>
      <c r="E100" s="209"/>
      <c r="F100" s="212"/>
    </row>
    <row r="101" spans="4:6" s="59" customFormat="1">
      <c r="D101" s="209"/>
      <c r="E101" s="209"/>
      <c r="F101" s="212"/>
    </row>
    <row r="102" spans="4:6" s="59" customFormat="1">
      <c r="D102" s="209"/>
      <c r="E102" s="209"/>
      <c r="F102" s="212"/>
    </row>
    <row r="103" spans="4:6" s="59" customFormat="1">
      <c r="D103" s="209"/>
      <c r="E103" s="209"/>
      <c r="F103" s="212"/>
    </row>
    <row r="104" spans="4:6" s="59" customFormat="1">
      <c r="D104" s="209"/>
      <c r="E104" s="209"/>
      <c r="F104" s="212"/>
    </row>
    <row r="105" spans="4:6" s="59" customFormat="1">
      <c r="D105" s="209"/>
      <c r="E105" s="209"/>
      <c r="F105" s="212"/>
    </row>
    <row r="106" spans="4:6" s="59" customFormat="1">
      <c r="D106" s="209"/>
      <c r="E106" s="209"/>
      <c r="F106" s="212"/>
    </row>
    <row r="107" spans="4:6" s="59" customFormat="1">
      <c r="D107" s="209"/>
      <c r="E107" s="209"/>
      <c r="F107" s="212"/>
    </row>
    <row r="108" spans="4:6" s="59" customFormat="1">
      <c r="D108" s="209"/>
      <c r="E108" s="209"/>
      <c r="F108" s="212"/>
    </row>
    <row r="109" spans="4:6" s="59" customFormat="1">
      <c r="D109" s="209"/>
      <c r="E109" s="209"/>
      <c r="F109" s="212"/>
    </row>
    <row r="110" spans="4:6" s="59" customFormat="1">
      <c r="D110" s="209"/>
      <c r="E110" s="209"/>
      <c r="F110" s="212"/>
    </row>
    <row r="111" spans="4:6" s="59" customFormat="1">
      <c r="D111" s="209"/>
      <c r="E111" s="209"/>
      <c r="F111" s="212"/>
    </row>
    <row r="112" spans="4:6" s="59" customFormat="1">
      <c r="D112" s="209"/>
      <c r="E112" s="209"/>
      <c r="F112" s="212"/>
    </row>
    <row r="113" spans="4:6" s="59" customFormat="1">
      <c r="D113" s="209"/>
      <c r="E113" s="209"/>
      <c r="F113" s="212"/>
    </row>
    <row r="114" spans="4:6" s="59" customFormat="1">
      <c r="D114" s="209"/>
      <c r="E114" s="209"/>
      <c r="F114" s="212"/>
    </row>
    <row r="115" spans="4:6" s="59" customFormat="1">
      <c r="D115" s="209"/>
      <c r="E115" s="209"/>
      <c r="F115" s="212"/>
    </row>
    <row r="116" spans="4:6" s="59" customFormat="1">
      <c r="D116" s="209"/>
      <c r="E116" s="209"/>
      <c r="F116" s="212"/>
    </row>
    <row r="117" spans="4:6" s="59" customFormat="1">
      <c r="D117" s="209"/>
      <c r="E117" s="209"/>
      <c r="F117" s="212"/>
    </row>
    <row r="118" spans="4:6" s="59" customFormat="1">
      <c r="D118" s="209"/>
      <c r="E118" s="209"/>
      <c r="F118" s="212"/>
    </row>
    <row r="119" spans="4:6" s="59" customFormat="1">
      <c r="D119" s="209"/>
      <c r="E119" s="209"/>
      <c r="F119" s="212"/>
    </row>
    <row r="120" spans="4:6" s="59" customFormat="1">
      <c r="D120" s="209"/>
      <c r="E120" s="209"/>
      <c r="F120" s="212"/>
    </row>
    <row r="121" spans="4:6" s="59" customFormat="1">
      <c r="D121" s="209"/>
      <c r="E121" s="209"/>
      <c r="F121" s="212"/>
    </row>
    <row r="122" spans="4:6" s="59" customFormat="1">
      <c r="D122" s="209"/>
      <c r="E122" s="209"/>
      <c r="F122" s="212"/>
    </row>
    <row r="123" spans="4:6" s="59" customFormat="1">
      <c r="D123" s="209"/>
      <c r="E123" s="209"/>
      <c r="F123" s="212"/>
    </row>
    <row r="124" spans="4:6" s="59" customFormat="1">
      <c r="D124" s="209"/>
      <c r="E124" s="209"/>
      <c r="F124" s="212"/>
    </row>
    <row r="125" spans="4:6" s="59" customFormat="1">
      <c r="D125" s="209"/>
      <c r="E125" s="209"/>
      <c r="F125" s="212"/>
    </row>
    <row r="126" spans="4:6" s="59" customFormat="1">
      <c r="D126" s="209"/>
      <c r="E126" s="209"/>
      <c r="F126" s="212"/>
    </row>
    <row r="127" spans="4:6" s="59" customFormat="1">
      <c r="D127" s="209"/>
      <c r="E127" s="209"/>
      <c r="F127" s="212"/>
    </row>
    <row r="128" spans="4:6" s="59" customFormat="1">
      <c r="D128" s="209"/>
      <c r="E128" s="209"/>
      <c r="F128" s="212"/>
    </row>
    <row r="129" spans="4:6" s="59" customFormat="1">
      <c r="D129" s="209"/>
      <c r="E129" s="209"/>
      <c r="F129" s="212"/>
    </row>
    <row r="130" spans="4:6" s="59" customFormat="1">
      <c r="D130" s="209"/>
      <c r="E130" s="209"/>
      <c r="F130" s="212"/>
    </row>
    <row r="131" spans="4:6" s="59" customFormat="1">
      <c r="D131" s="209"/>
      <c r="E131" s="209"/>
      <c r="F131" s="212"/>
    </row>
    <row r="132" spans="4:6" s="59" customFormat="1">
      <c r="D132" s="209"/>
      <c r="E132" s="209"/>
      <c r="F132" s="212"/>
    </row>
    <row r="133" spans="4:6" s="59" customFormat="1">
      <c r="D133" s="209"/>
      <c r="E133" s="209"/>
      <c r="F133" s="212"/>
    </row>
    <row r="134" spans="4:6" s="59" customFormat="1">
      <c r="D134" s="209"/>
      <c r="E134" s="209"/>
      <c r="F134" s="212"/>
    </row>
    <row r="135" spans="4:6" s="59" customFormat="1">
      <c r="D135" s="209"/>
      <c r="E135" s="209"/>
      <c r="F135" s="212"/>
    </row>
    <row r="136" spans="4:6" s="59" customFormat="1">
      <c r="D136" s="209"/>
      <c r="E136" s="209"/>
      <c r="F136" s="212"/>
    </row>
    <row r="137" spans="4:6" s="59" customFormat="1">
      <c r="D137" s="209"/>
      <c r="E137" s="209"/>
      <c r="F137" s="212"/>
    </row>
    <row r="138" spans="4:6" s="59" customFormat="1">
      <c r="D138" s="209"/>
      <c r="E138" s="209"/>
      <c r="F138" s="212"/>
    </row>
    <row r="139" spans="4:6" s="59" customFormat="1">
      <c r="D139" s="209"/>
      <c r="E139" s="209"/>
      <c r="F139" s="212"/>
    </row>
    <row r="140" spans="4:6" s="59" customFormat="1">
      <c r="D140" s="209"/>
      <c r="E140" s="209"/>
      <c r="F140" s="212"/>
    </row>
    <row r="141" spans="4:6" s="59" customFormat="1">
      <c r="D141" s="209"/>
      <c r="E141" s="209"/>
      <c r="F141" s="212"/>
    </row>
    <row r="142" spans="4:6" s="59" customFormat="1">
      <c r="D142" s="209"/>
      <c r="E142" s="209"/>
      <c r="F142" s="212"/>
    </row>
    <row r="143" spans="4:6" s="59" customFormat="1">
      <c r="D143" s="209"/>
      <c r="E143" s="209"/>
      <c r="F143" s="212"/>
    </row>
    <row r="144" spans="4:6" s="59" customFormat="1">
      <c r="D144" s="209"/>
      <c r="E144" s="209"/>
      <c r="F144" s="212"/>
    </row>
    <row r="145" spans="4:6" s="59" customFormat="1">
      <c r="D145" s="209"/>
      <c r="E145" s="209"/>
      <c r="F145" s="212"/>
    </row>
    <row r="146" spans="4:6" s="59" customFormat="1">
      <c r="D146" s="209"/>
      <c r="E146" s="209"/>
      <c r="F146" s="212"/>
    </row>
    <row r="147" spans="4:6" s="59" customFormat="1">
      <c r="D147" s="209"/>
      <c r="E147" s="209"/>
      <c r="F147" s="212"/>
    </row>
    <row r="148" spans="4:6" s="59" customFormat="1">
      <c r="D148" s="209"/>
      <c r="E148" s="209"/>
      <c r="F148" s="212"/>
    </row>
    <row r="149" spans="4:6" s="59" customFormat="1">
      <c r="D149" s="209"/>
      <c r="E149" s="209"/>
      <c r="F149" s="212"/>
    </row>
    <row r="150" spans="4:6" s="59" customFormat="1">
      <c r="D150" s="209"/>
      <c r="E150" s="209"/>
      <c r="F150" s="212"/>
    </row>
    <row r="151" spans="4:6" s="59" customFormat="1">
      <c r="D151" s="209"/>
      <c r="E151" s="209"/>
      <c r="F151" s="212"/>
    </row>
    <row r="152" spans="4:6" s="59" customFormat="1">
      <c r="D152" s="209"/>
      <c r="E152" s="209"/>
      <c r="F152" s="212"/>
    </row>
    <row r="153" spans="4:6" s="59" customFormat="1">
      <c r="D153" s="209"/>
      <c r="E153" s="209"/>
      <c r="F153" s="212"/>
    </row>
    <row r="154" spans="4:6" s="59" customFormat="1">
      <c r="D154" s="209"/>
      <c r="E154" s="209"/>
      <c r="F154" s="212"/>
    </row>
    <row r="155" spans="4:6" s="59" customFormat="1">
      <c r="D155" s="209"/>
      <c r="E155" s="209"/>
      <c r="F155" s="212"/>
    </row>
    <row r="156" spans="4:6" s="59" customFormat="1">
      <c r="D156" s="209"/>
      <c r="E156" s="209"/>
      <c r="F156" s="212"/>
    </row>
    <row r="157" spans="4:6" s="59" customFormat="1">
      <c r="D157" s="209"/>
      <c r="E157" s="209"/>
      <c r="F157" s="212"/>
    </row>
    <row r="158" spans="4:6" s="59" customFormat="1">
      <c r="D158" s="209"/>
      <c r="E158" s="209"/>
      <c r="F158" s="212"/>
    </row>
    <row r="159" spans="4:6" s="59" customFormat="1">
      <c r="D159" s="209"/>
      <c r="E159" s="209"/>
      <c r="F159" s="212"/>
    </row>
    <row r="160" spans="4:6" s="59" customFormat="1">
      <c r="D160" s="209"/>
      <c r="E160" s="209"/>
      <c r="F160" s="212"/>
    </row>
    <row r="161" spans="4:6" s="59" customFormat="1">
      <c r="D161" s="209"/>
      <c r="E161" s="209"/>
      <c r="F161" s="212"/>
    </row>
    <row r="162" spans="4:6" s="59" customFormat="1">
      <c r="D162" s="209"/>
      <c r="E162" s="209"/>
      <c r="F162" s="212"/>
    </row>
    <row r="163" spans="4:6" s="59" customFormat="1">
      <c r="D163" s="209"/>
      <c r="E163" s="209"/>
      <c r="F163" s="212"/>
    </row>
    <row r="164" spans="4:6" s="59" customFormat="1">
      <c r="D164" s="209"/>
      <c r="E164" s="209"/>
      <c r="F164" s="212"/>
    </row>
    <row r="165" spans="4:6" s="59" customFormat="1">
      <c r="D165" s="209"/>
      <c r="E165" s="209"/>
      <c r="F165" s="212"/>
    </row>
    <row r="166" spans="4:6" s="59" customFormat="1">
      <c r="D166" s="209"/>
      <c r="E166" s="209"/>
      <c r="F166" s="212"/>
    </row>
    <row r="167" spans="4:6" s="59" customFormat="1">
      <c r="D167" s="209"/>
      <c r="E167" s="209"/>
      <c r="F167" s="212"/>
    </row>
    <row r="168" spans="4:6" s="59" customFormat="1">
      <c r="D168" s="209"/>
      <c r="E168" s="209"/>
      <c r="F168" s="212"/>
    </row>
    <row r="169" spans="4:6" s="59" customFormat="1">
      <c r="D169" s="209"/>
      <c r="E169" s="209"/>
      <c r="F169" s="212"/>
    </row>
    <row r="170" spans="4:6" s="59" customFormat="1">
      <c r="D170" s="209"/>
      <c r="E170" s="209"/>
      <c r="F170" s="212"/>
    </row>
    <row r="171" spans="4:6" s="59" customFormat="1">
      <c r="D171" s="209"/>
      <c r="E171" s="209"/>
      <c r="F171" s="212"/>
    </row>
    <row r="172" spans="4:6" s="59" customFormat="1">
      <c r="D172" s="209"/>
      <c r="E172" s="209"/>
      <c r="F172" s="212"/>
    </row>
    <row r="173" spans="4:6" s="59" customFormat="1">
      <c r="D173" s="209"/>
      <c r="E173" s="209"/>
      <c r="F173" s="212"/>
    </row>
    <row r="174" spans="4:6" s="59" customFormat="1">
      <c r="D174" s="209"/>
      <c r="E174" s="209"/>
      <c r="F174" s="212"/>
    </row>
    <row r="175" spans="4:6" s="59" customFormat="1">
      <c r="D175" s="209"/>
      <c r="E175" s="209"/>
      <c r="F175" s="212"/>
    </row>
    <row r="176" spans="4:6" s="59" customFormat="1">
      <c r="D176" s="209"/>
      <c r="E176" s="209"/>
      <c r="F176" s="212"/>
    </row>
    <row r="177" spans="4:6" s="59" customFormat="1">
      <c r="D177" s="209"/>
      <c r="E177" s="209"/>
      <c r="F177" s="212"/>
    </row>
    <row r="178" spans="4:6" s="59" customFormat="1">
      <c r="D178" s="209"/>
      <c r="E178" s="209"/>
      <c r="F178" s="212"/>
    </row>
    <row r="179" spans="4:6" s="59" customFormat="1">
      <c r="D179" s="209"/>
      <c r="E179" s="209"/>
      <c r="F179" s="212"/>
    </row>
    <row r="180" spans="4:6" s="59" customFormat="1">
      <c r="D180" s="209"/>
      <c r="E180" s="209"/>
      <c r="F180" s="212"/>
    </row>
    <row r="181" spans="4:6" s="59" customFormat="1">
      <c r="D181" s="209"/>
      <c r="E181" s="209"/>
      <c r="F181" s="212"/>
    </row>
    <row r="182" spans="4:6" s="59" customFormat="1">
      <c r="D182" s="209"/>
      <c r="E182" s="209"/>
      <c r="F182" s="212"/>
    </row>
    <row r="183" spans="4:6" s="59" customFormat="1">
      <c r="D183" s="209"/>
      <c r="E183" s="209"/>
      <c r="F183" s="212"/>
    </row>
    <row r="184" spans="4:6" s="59" customFormat="1">
      <c r="D184" s="209"/>
      <c r="E184" s="209"/>
      <c r="F184" s="212"/>
    </row>
    <row r="185" spans="4:6" s="59" customFormat="1">
      <c r="D185" s="209"/>
      <c r="E185" s="209"/>
      <c r="F185" s="212"/>
    </row>
    <row r="186" spans="4:6" s="59" customFormat="1">
      <c r="D186" s="209"/>
      <c r="E186" s="209"/>
      <c r="F186" s="212"/>
    </row>
    <row r="187" spans="4:6" s="59" customFormat="1">
      <c r="D187" s="209"/>
      <c r="E187" s="209"/>
      <c r="F187" s="212"/>
    </row>
    <row r="188" spans="4:6" s="59" customFormat="1">
      <c r="D188" s="209"/>
      <c r="E188" s="209"/>
      <c r="F188" s="212"/>
    </row>
    <row r="189" spans="4:6" s="59" customFormat="1">
      <c r="D189" s="209"/>
      <c r="E189" s="209"/>
      <c r="F189" s="212"/>
    </row>
    <row r="190" spans="4:6" s="59" customFormat="1">
      <c r="D190" s="209"/>
      <c r="E190" s="209"/>
      <c r="F190" s="212"/>
    </row>
    <row r="191" spans="4:6" s="59" customFormat="1">
      <c r="D191" s="209"/>
      <c r="E191" s="209"/>
      <c r="F191" s="212"/>
    </row>
    <row r="192" spans="4:6" s="59" customFormat="1">
      <c r="D192" s="209"/>
      <c r="E192" s="209"/>
      <c r="F192" s="212"/>
    </row>
    <row r="193" spans="4:6" s="59" customFormat="1">
      <c r="D193" s="209"/>
      <c r="E193" s="209"/>
      <c r="F193" s="212"/>
    </row>
    <row r="194" spans="4:6" s="59" customFormat="1">
      <c r="D194" s="209"/>
      <c r="E194" s="209"/>
      <c r="F194" s="212"/>
    </row>
    <row r="195" spans="4:6" s="59" customFormat="1">
      <c r="D195" s="209"/>
      <c r="E195" s="209"/>
      <c r="F195" s="212"/>
    </row>
    <row r="196" spans="4:6" s="59" customFormat="1">
      <c r="D196" s="209"/>
      <c r="E196" s="209"/>
      <c r="F196" s="212"/>
    </row>
    <row r="197" spans="4:6" s="59" customFormat="1">
      <c r="D197" s="209"/>
      <c r="E197" s="209"/>
      <c r="F197" s="212"/>
    </row>
    <row r="198" spans="4:6" s="59" customFormat="1">
      <c r="D198" s="209"/>
      <c r="E198" s="209"/>
      <c r="F198" s="212"/>
    </row>
    <row r="199" spans="4:6" s="59" customFormat="1">
      <c r="D199" s="209"/>
      <c r="E199" s="209"/>
      <c r="F199" s="212"/>
    </row>
    <row r="200" spans="4:6" s="59" customFormat="1">
      <c r="D200" s="209"/>
      <c r="E200" s="209"/>
      <c r="F200" s="212"/>
    </row>
    <row r="201" spans="4:6" s="59" customFormat="1">
      <c r="D201" s="209"/>
      <c r="E201" s="209"/>
      <c r="F201" s="212"/>
    </row>
    <row r="202" spans="4:6" s="59" customFormat="1">
      <c r="D202" s="209"/>
      <c r="E202" s="209"/>
      <c r="F202" s="212"/>
    </row>
    <row r="203" spans="4:6" s="59" customFormat="1">
      <c r="D203" s="209"/>
      <c r="E203" s="209"/>
      <c r="F203" s="212"/>
    </row>
    <row r="204" spans="4:6" s="59" customFormat="1">
      <c r="D204" s="209"/>
      <c r="E204" s="209"/>
      <c r="F204" s="212"/>
    </row>
    <row r="205" spans="4:6" s="59" customFormat="1">
      <c r="D205" s="209"/>
      <c r="E205" s="209"/>
      <c r="F205" s="212"/>
    </row>
    <row r="206" spans="4:6" s="59" customFormat="1">
      <c r="D206" s="209"/>
      <c r="E206" s="209"/>
      <c r="F206" s="212"/>
    </row>
    <row r="207" spans="4:6" s="59" customFormat="1">
      <c r="D207" s="209"/>
      <c r="E207" s="209"/>
      <c r="F207" s="212"/>
    </row>
    <row r="208" spans="4:6" s="59" customFormat="1">
      <c r="D208" s="209"/>
      <c r="E208" s="209"/>
      <c r="F208" s="212"/>
    </row>
    <row r="209" spans="4:6" s="59" customFormat="1">
      <c r="D209" s="209"/>
      <c r="E209" s="209"/>
      <c r="F209" s="212"/>
    </row>
    <row r="210" spans="4:6" s="59" customFormat="1">
      <c r="D210" s="209"/>
      <c r="E210" s="209"/>
      <c r="F210" s="212"/>
    </row>
    <row r="211" spans="4:6" s="59" customFormat="1">
      <c r="D211" s="209"/>
      <c r="E211" s="209"/>
      <c r="F211" s="212"/>
    </row>
    <row r="212" spans="4:6" s="59" customFormat="1">
      <c r="D212" s="209"/>
      <c r="E212" s="209"/>
      <c r="F212" s="212"/>
    </row>
    <row r="213" spans="4:6" s="59" customFormat="1">
      <c r="D213" s="209"/>
      <c r="E213" s="209"/>
      <c r="F213" s="212"/>
    </row>
    <row r="214" spans="4:6" s="59" customFormat="1">
      <c r="D214" s="209"/>
      <c r="E214" s="209"/>
      <c r="F214" s="212"/>
    </row>
    <row r="215" spans="4:6" s="59" customFormat="1">
      <c r="D215" s="209"/>
      <c r="E215" s="209"/>
      <c r="F215" s="212"/>
    </row>
    <row r="216" spans="4:6" s="59" customFormat="1">
      <c r="D216" s="209"/>
      <c r="E216" s="209"/>
      <c r="F216" s="212"/>
    </row>
    <row r="217" spans="4:6" s="59" customFormat="1">
      <c r="D217" s="209"/>
      <c r="E217" s="209"/>
      <c r="F217" s="212"/>
    </row>
    <row r="218" spans="4:6" s="59" customFormat="1">
      <c r="D218" s="209"/>
      <c r="E218" s="209"/>
      <c r="F218" s="212"/>
    </row>
    <row r="219" spans="4:6" s="59" customFormat="1">
      <c r="D219" s="209"/>
      <c r="E219" s="209"/>
      <c r="F219" s="212"/>
    </row>
    <row r="220" spans="4:6" s="59" customFormat="1">
      <c r="D220" s="209"/>
      <c r="E220" s="209"/>
      <c r="F220" s="212"/>
    </row>
    <row r="221" spans="4:6" s="59" customFormat="1">
      <c r="D221" s="209"/>
      <c r="E221" s="209"/>
      <c r="F221" s="212"/>
    </row>
    <row r="222" spans="4:6" s="59" customFormat="1">
      <c r="D222" s="209"/>
      <c r="E222" s="209"/>
      <c r="F222" s="212"/>
    </row>
    <row r="223" spans="4:6" s="59" customFormat="1">
      <c r="D223" s="209"/>
      <c r="E223" s="209"/>
      <c r="F223" s="212"/>
    </row>
    <row r="224" spans="4:6" s="59" customFormat="1">
      <c r="D224" s="209"/>
      <c r="E224" s="209"/>
      <c r="F224" s="212"/>
    </row>
    <row r="225" spans="4:6" s="59" customFormat="1">
      <c r="D225" s="209"/>
      <c r="E225" s="209"/>
      <c r="F225" s="212"/>
    </row>
    <row r="226" spans="4:6" s="59" customFormat="1">
      <c r="D226" s="209"/>
      <c r="E226" s="209"/>
      <c r="F226" s="212"/>
    </row>
    <row r="227" spans="4:6" s="59" customFormat="1">
      <c r="D227" s="209"/>
      <c r="E227" s="209"/>
      <c r="F227" s="212"/>
    </row>
    <row r="228" spans="4:6" s="59" customFormat="1">
      <c r="D228" s="209"/>
      <c r="E228" s="209"/>
      <c r="F228" s="212"/>
    </row>
    <row r="229" spans="4:6" s="59" customFormat="1">
      <c r="D229" s="209"/>
      <c r="E229" s="209"/>
      <c r="F229" s="212"/>
    </row>
    <row r="230" spans="4:6" s="59" customFormat="1">
      <c r="D230" s="209"/>
      <c r="E230" s="209"/>
      <c r="F230" s="212"/>
    </row>
    <row r="231" spans="4:6" s="59" customFormat="1">
      <c r="D231" s="209"/>
      <c r="E231" s="209"/>
      <c r="F231" s="212"/>
    </row>
    <row r="232" spans="4:6" s="59" customFormat="1">
      <c r="D232" s="209"/>
      <c r="E232" s="209"/>
      <c r="F232" s="212"/>
    </row>
    <row r="233" spans="4:6" s="59" customFormat="1">
      <c r="D233" s="209"/>
      <c r="E233" s="209"/>
      <c r="F233" s="212"/>
    </row>
    <row r="234" spans="4:6" s="59" customFormat="1">
      <c r="D234" s="209"/>
      <c r="E234" s="209"/>
      <c r="F234" s="212"/>
    </row>
    <row r="235" spans="4:6" s="59" customFormat="1">
      <c r="D235" s="209"/>
      <c r="E235" s="209"/>
      <c r="F235" s="212"/>
    </row>
    <row r="236" spans="4:6" s="59" customFormat="1">
      <c r="D236" s="209"/>
      <c r="E236" s="209"/>
      <c r="F236" s="212"/>
    </row>
    <row r="237" spans="4:6" s="59" customFormat="1">
      <c r="D237" s="209"/>
      <c r="E237" s="209"/>
      <c r="F237" s="212"/>
    </row>
    <row r="238" spans="4:6" s="59" customFormat="1">
      <c r="D238" s="209"/>
      <c r="E238" s="209"/>
      <c r="F238" s="212"/>
    </row>
    <row r="239" spans="4:6" s="59" customFormat="1">
      <c r="D239" s="209"/>
      <c r="E239" s="209"/>
      <c r="F239" s="212"/>
    </row>
    <row r="240" spans="4:6" s="59" customFormat="1">
      <c r="D240" s="209"/>
      <c r="E240" s="209"/>
      <c r="F240" s="212"/>
    </row>
    <row r="241" spans="4:6" s="59" customFormat="1">
      <c r="D241" s="209"/>
      <c r="E241" s="209"/>
      <c r="F241" s="212"/>
    </row>
    <row r="242" spans="4:6" s="59" customFormat="1">
      <c r="D242" s="209"/>
      <c r="E242" s="209"/>
      <c r="F242" s="212"/>
    </row>
    <row r="243" spans="4:6" s="59" customFormat="1">
      <c r="D243" s="209"/>
      <c r="E243" s="209"/>
      <c r="F243" s="212"/>
    </row>
    <row r="244" spans="4:6" s="59" customFormat="1">
      <c r="D244" s="209"/>
      <c r="E244" s="209"/>
      <c r="F244" s="212"/>
    </row>
    <row r="245" spans="4:6" s="59" customFormat="1">
      <c r="D245" s="209"/>
      <c r="E245" s="209"/>
      <c r="F245" s="212"/>
    </row>
    <row r="246" spans="4:6" s="59" customFormat="1">
      <c r="D246" s="209"/>
      <c r="E246" s="209"/>
      <c r="F246" s="212"/>
    </row>
    <row r="247" spans="4:6" s="59" customFormat="1">
      <c r="D247" s="209"/>
      <c r="E247" s="209"/>
      <c r="F247" s="212"/>
    </row>
  </sheetData>
  <mergeCells count="19">
    <mergeCell ref="D9:D10"/>
    <mergeCell ref="E9:E10"/>
    <mergeCell ref="A18:I18"/>
    <mergeCell ref="F12:F13"/>
    <mergeCell ref="C9:C10"/>
    <mergeCell ref="F9:F10"/>
    <mergeCell ref="C12:C13"/>
    <mergeCell ref="E12:E13"/>
    <mergeCell ref="D12:D13"/>
    <mergeCell ref="A17:I17"/>
    <mergeCell ref="E23:E24"/>
    <mergeCell ref="F23:F24"/>
    <mergeCell ref="D23:D24"/>
    <mergeCell ref="A37:I37"/>
    <mergeCell ref="C26:C27"/>
    <mergeCell ref="E26:E27"/>
    <mergeCell ref="F26:F27"/>
    <mergeCell ref="D26:D27"/>
    <mergeCell ref="C23:C24"/>
  </mergeCells>
  <phoneticPr fontId="0" type="noConversion"/>
  <pageMargins left="0.7" right="0.7" top="0.75" bottom="0.75" header="0.3" footer="0.3"/>
  <pageSetup paperSize="9" scale="85" orientation="portrait" r:id="rId1"/>
  <rowBreaks count="1" manualBreakCount="1">
    <brk id="19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6">
    <tabColor rgb="FFC00000"/>
  </sheetPr>
  <dimension ref="A1:J54"/>
  <sheetViews>
    <sheetView view="pageBreakPreview" topLeftCell="A13" zoomScale="115" zoomScaleSheetLayoutView="115" workbookViewId="0">
      <selection activeCell="F6" sqref="F6"/>
    </sheetView>
  </sheetViews>
  <sheetFormatPr defaultRowHeight="15"/>
  <cols>
    <col min="1" max="1" width="26" customWidth="1"/>
    <col min="2" max="2" width="6.7109375" customWidth="1"/>
    <col min="3" max="3" width="8.28515625" customWidth="1"/>
    <col min="4" max="4" width="8.42578125" customWidth="1"/>
    <col min="5" max="5" width="9" customWidth="1"/>
    <col min="6" max="6" width="8.7109375" customWidth="1"/>
    <col min="7" max="7" width="7.28515625" customWidth="1"/>
    <col min="8" max="8" width="5.28515625" customWidth="1"/>
    <col min="9" max="9" width="8.7109375" customWidth="1"/>
    <col min="10" max="10" width="11.42578125" customWidth="1"/>
  </cols>
  <sheetData>
    <row r="1" spans="1:10" ht="23.25" customHeight="1">
      <c r="A1" s="340" t="s">
        <v>2</v>
      </c>
      <c r="B1" s="341"/>
      <c r="C1" s="341"/>
      <c r="D1" s="341"/>
      <c r="E1" s="341"/>
      <c r="F1" s="341"/>
      <c r="G1" s="341"/>
      <c r="H1" s="341"/>
      <c r="I1" s="341"/>
    </row>
    <row r="2" spans="1:10" ht="42" customHeight="1" thickBot="1">
      <c r="A2" s="345"/>
      <c r="B2" s="346"/>
      <c r="C2" s="346"/>
      <c r="D2" s="346"/>
      <c r="E2" s="346"/>
      <c r="F2" s="346"/>
      <c r="G2" s="346"/>
      <c r="H2" s="347"/>
      <c r="I2" s="352"/>
      <c r="J2" s="352"/>
    </row>
    <row r="3" spans="1:10" ht="36.75" customHeight="1" thickBot="1">
      <c r="A3" s="21" t="s">
        <v>3</v>
      </c>
      <c r="B3" s="94">
        <v>2015</v>
      </c>
      <c r="C3" s="69">
        <v>2016</v>
      </c>
      <c r="D3" s="69">
        <v>2017</v>
      </c>
      <c r="E3" s="76" t="s">
        <v>137</v>
      </c>
      <c r="F3" s="53" t="s">
        <v>136</v>
      </c>
      <c r="G3" s="45" t="s">
        <v>4</v>
      </c>
      <c r="H3" s="55"/>
      <c r="I3" s="56"/>
      <c r="J3" s="56"/>
    </row>
    <row r="4" spans="1:10" ht="41.25" customHeight="1" thickBot="1">
      <c r="A4" s="91" t="s">
        <v>5</v>
      </c>
      <c r="B4" s="66">
        <v>741</v>
      </c>
      <c r="C4" s="68">
        <v>796</v>
      </c>
      <c r="D4" s="174">
        <v>372</v>
      </c>
      <c r="E4" s="168">
        <v>99</v>
      </c>
      <c r="F4" s="81">
        <v>83</v>
      </c>
      <c r="G4" s="78">
        <f>(F4*100)/E4-100</f>
        <v>-16.161616161616166</v>
      </c>
      <c r="H4" s="350"/>
      <c r="I4" s="351"/>
      <c r="J4" s="351"/>
    </row>
    <row r="5" spans="1:10" ht="38.25" customHeight="1" thickBot="1">
      <c r="A5" s="91" t="s">
        <v>80</v>
      </c>
      <c r="B5" s="93">
        <v>4.0999999999999996</v>
      </c>
      <c r="C5" s="181">
        <v>4.9000000000000004</v>
      </c>
      <c r="D5" s="182">
        <v>2.1</v>
      </c>
      <c r="E5" s="221">
        <v>2.2000000000000002</v>
      </c>
      <c r="F5" s="95">
        <v>2.1</v>
      </c>
      <c r="G5" s="78">
        <v>-0.1</v>
      </c>
      <c r="H5" s="348"/>
      <c r="I5" s="349"/>
    </row>
    <row r="6" spans="1:10" ht="87.75" customHeight="1" thickBot="1">
      <c r="A6" s="73" t="s">
        <v>6</v>
      </c>
      <c r="B6" s="66">
        <v>798</v>
      </c>
      <c r="C6" s="68">
        <v>935</v>
      </c>
      <c r="D6" s="174">
        <v>839</v>
      </c>
      <c r="E6" s="168">
        <v>386</v>
      </c>
      <c r="F6" s="81">
        <v>408</v>
      </c>
      <c r="G6" s="77">
        <f>(F6*100)/E6-100</f>
        <v>5.6994818652849801</v>
      </c>
      <c r="H6" s="38"/>
    </row>
    <row r="7" spans="1:10" ht="37.5" customHeight="1" thickBot="1">
      <c r="A7" s="91" t="s">
        <v>7</v>
      </c>
      <c r="B7" s="67">
        <v>2</v>
      </c>
      <c r="C7" s="86">
        <v>2</v>
      </c>
      <c r="D7" s="174">
        <v>0</v>
      </c>
      <c r="E7" s="222">
        <v>0</v>
      </c>
      <c r="F7" s="81">
        <v>0</v>
      </c>
      <c r="G7" s="79">
        <v>0</v>
      </c>
      <c r="H7" s="38"/>
    </row>
    <row r="8" spans="1:10" ht="44.25" customHeight="1" thickBot="1">
      <c r="A8" s="91" t="s">
        <v>8</v>
      </c>
      <c r="B8" s="67">
        <v>1</v>
      </c>
      <c r="C8" s="86">
        <v>2</v>
      </c>
      <c r="D8" s="174">
        <v>0</v>
      </c>
      <c r="E8" s="222">
        <v>0</v>
      </c>
      <c r="F8" s="81">
        <v>0</v>
      </c>
      <c r="G8" s="79">
        <v>0</v>
      </c>
      <c r="H8" s="38"/>
    </row>
    <row r="9" spans="1:10" ht="36" customHeight="1" thickBot="1">
      <c r="A9" s="91" t="s">
        <v>9</v>
      </c>
      <c r="B9" s="67">
        <v>1</v>
      </c>
      <c r="C9" s="86">
        <v>2</v>
      </c>
      <c r="D9" s="174">
        <v>0</v>
      </c>
      <c r="E9" s="222">
        <v>0</v>
      </c>
      <c r="F9" s="81">
        <v>0</v>
      </c>
      <c r="G9" s="79">
        <v>0</v>
      </c>
      <c r="H9" s="38"/>
    </row>
    <row r="10" spans="1:10" ht="59.25" customHeight="1">
      <c r="A10" s="353">
        <v>11</v>
      </c>
      <c r="B10" s="354"/>
      <c r="C10" s="354"/>
      <c r="D10" s="354"/>
      <c r="E10" s="354"/>
      <c r="F10" s="354"/>
      <c r="G10" s="355"/>
      <c r="H10" s="355"/>
      <c r="I10" s="354"/>
    </row>
    <row r="11" spans="1:10" ht="21.75" customHeight="1">
      <c r="A11" s="169"/>
      <c r="B11" s="170"/>
      <c r="C11" s="170"/>
      <c r="D11" s="170"/>
      <c r="E11" s="170"/>
      <c r="F11" s="170"/>
      <c r="G11" s="171"/>
      <c r="H11" s="171"/>
      <c r="I11" s="170"/>
    </row>
    <row r="12" spans="1:10" ht="21.75" customHeight="1">
      <c r="A12" s="169"/>
      <c r="B12" s="170"/>
      <c r="C12" s="170"/>
      <c r="D12" s="170"/>
      <c r="E12" s="170"/>
      <c r="F12" s="170"/>
      <c r="G12" s="171"/>
      <c r="H12" s="171"/>
      <c r="I12" s="170"/>
    </row>
    <row r="13" spans="1:10" ht="21.75" customHeight="1">
      <c r="A13" s="169"/>
      <c r="B13" s="170"/>
      <c r="C13" s="170"/>
      <c r="D13" s="170"/>
      <c r="E13" s="170"/>
      <c r="F13" s="170"/>
      <c r="G13" s="171"/>
      <c r="H13" s="171"/>
      <c r="I13" s="170"/>
    </row>
    <row r="14" spans="1:10">
      <c r="A14" s="5"/>
      <c r="G14" s="38"/>
      <c r="H14" s="38"/>
    </row>
    <row r="15" spans="1:10" ht="33" customHeight="1" thickBot="1">
      <c r="A15" s="342" t="s">
        <v>124</v>
      </c>
      <c r="B15" s="343"/>
      <c r="C15" s="343"/>
      <c r="D15" s="343"/>
      <c r="E15" s="343"/>
      <c r="F15" s="343"/>
      <c r="G15" s="344"/>
      <c r="H15" s="39"/>
    </row>
    <row r="16" spans="1:10" ht="37.5" customHeight="1" thickBot="1">
      <c r="A16" s="21" t="s">
        <v>3</v>
      </c>
      <c r="B16" s="66">
        <v>2015</v>
      </c>
      <c r="C16" s="69">
        <v>2016</v>
      </c>
      <c r="D16" s="69">
        <v>2017</v>
      </c>
      <c r="E16" s="76" t="s">
        <v>137</v>
      </c>
      <c r="F16" s="53" t="s">
        <v>136</v>
      </c>
      <c r="G16" s="41" t="s">
        <v>4</v>
      </c>
      <c r="H16" s="40"/>
    </row>
    <row r="17" spans="1:10" ht="33.75" customHeight="1" thickBot="1">
      <c r="A17" s="74" t="s">
        <v>10</v>
      </c>
      <c r="B17" s="66">
        <v>26616</v>
      </c>
      <c r="C17" s="174">
        <f>SUM(C18,C19,C20)</f>
        <v>23464</v>
      </c>
      <c r="D17" s="174">
        <f>SUM(D18,D19,D20)</f>
        <v>23929</v>
      </c>
      <c r="E17" s="80">
        <f>SUM(E18,E19,E20)</f>
        <v>1317</v>
      </c>
      <c r="F17" s="81">
        <f>SUM(F18,F19,F20)</f>
        <v>1533</v>
      </c>
      <c r="G17" s="166">
        <f>(F17*100)/E17-100</f>
        <v>16.400911161731202</v>
      </c>
      <c r="H17" s="40"/>
    </row>
    <row r="18" spans="1:10" ht="32.25" customHeight="1" thickBot="1">
      <c r="A18" s="96" t="s">
        <v>11</v>
      </c>
      <c r="B18" s="66">
        <v>1416</v>
      </c>
      <c r="C18" s="174">
        <v>1235</v>
      </c>
      <c r="D18" s="174">
        <v>1288</v>
      </c>
      <c r="E18" s="80">
        <v>138</v>
      </c>
      <c r="F18" s="81">
        <v>170</v>
      </c>
      <c r="G18" s="166">
        <f>(F18*100)/E18-100</f>
        <v>23.188405797101453</v>
      </c>
      <c r="H18" s="40"/>
    </row>
    <row r="19" spans="1:10" ht="35.25" customHeight="1" thickBot="1">
      <c r="A19" s="96" t="s">
        <v>12</v>
      </c>
      <c r="B19" s="66">
        <v>14880</v>
      </c>
      <c r="C19" s="174">
        <v>12600</v>
      </c>
      <c r="D19" s="174">
        <v>12644</v>
      </c>
      <c r="E19" s="80">
        <v>675</v>
      </c>
      <c r="F19" s="81">
        <v>685</v>
      </c>
      <c r="G19" s="166">
        <f>(F19*100)/E19-100</f>
        <v>1.481481481481481</v>
      </c>
      <c r="H19" s="40"/>
    </row>
    <row r="20" spans="1:10" ht="34.5" customHeight="1" thickBot="1">
      <c r="A20" s="96" t="s">
        <v>13</v>
      </c>
      <c r="B20" s="66">
        <v>9315</v>
      </c>
      <c r="C20" s="174">
        <v>9629</v>
      </c>
      <c r="D20" s="174">
        <v>9997</v>
      </c>
      <c r="E20" s="80">
        <v>504</v>
      </c>
      <c r="F20" s="81">
        <v>678</v>
      </c>
      <c r="G20" s="166">
        <f>(F20*100)/E20-100</f>
        <v>34.523809523809518</v>
      </c>
      <c r="H20" s="40"/>
    </row>
    <row r="21" spans="1:10">
      <c r="G21" s="38"/>
    </row>
    <row r="22" spans="1:10" ht="32.25" customHeight="1">
      <c r="A22" s="338">
        <v>12</v>
      </c>
      <c r="B22" s="338"/>
      <c r="C22" s="338"/>
      <c r="D22" s="338"/>
      <c r="E22" s="338"/>
      <c r="F22" s="338"/>
      <c r="G22" s="338"/>
      <c r="H22" s="338"/>
      <c r="I22" s="338"/>
      <c r="J22" s="338"/>
    </row>
    <row r="23" spans="1:10" ht="58.5" customHeight="1">
      <c r="H23" s="38"/>
    </row>
    <row r="24" spans="1:10" ht="20.25" customHeight="1">
      <c r="A24" s="338"/>
      <c r="B24" s="338"/>
      <c r="C24" s="338"/>
      <c r="D24" s="338"/>
      <c r="E24" s="338"/>
      <c r="F24" s="338"/>
      <c r="G24" s="338"/>
      <c r="H24" s="339"/>
      <c r="I24" s="338"/>
    </row>
    <row r="25" spans="1:10">
      <c r="H25" s="38"/>
    </row>
    <row r="26" spans="1:10">
      <c r="H26" s="38"/>
    </row>
    <row r="27" spans="1:10">
      <c r="H27" s="38"/>
    </row>
    <row r="28" spans="1:10">
      <c r="H28" s="38"/>
    </row>
    <row r="29" spans="1:10">
      <c r="H29" s="38"/>
    </row>
    <row r="30" spans="1:10">
      <c r="H30" s="38"/>
    </row>
    <row r="31" spans="1:10">
      <c r="H31" s="38"/>
    </row>
    <row r="32" spans="1:10">
      <c r="H32" s="38"/>
    </row>
    <row r="33" spans="8:8">
      <c r="H33" s="38"/>
    </row>
    <row r="34" spans="8:8">
      <c r="H34" s="38"/>
    </row>
    <row r="35" spans="8:8">
      <c r="H35" s="38"/>
    </row>
    <row r="36" spans="8:8">
      <c r="H36" s="38"/>
    </row>
    <row r="37" spans="8:8">
      <c r="H37" s="38"/>
    </row>
    <row r="38" spans="8:8">
      <c r="H38" s="38"/>
    </row>
    <row r="39" spans="8:8">
      <c r="H39" s="38"/>
    </row>
    <row r="40" spans="8:8">
      <c r="H40" s="38"/>
    </row>
    <row r="43" spans="8:8">
      <c r="H43" s="38"/>
    </row>
    <row r="44" spans="8:8">
      <c r="H44" s="38"/>
    </row>
    <row r="45" spans="8:8">
      <c r="H45" s="38"/>
    </row>
    <row r="46" spans="8:8">
      <c r="H46" s="38"/>
    </row>
    <row r="47" spans="8:8">
      <c r="H47" s="38"/>
    </row>
    <row r="48" spans="8:8">
      <c r="H48" s="38"/>
    </row>
    <row r="49" spans="8:8">
      <c r="H49" s="38"/>
    </row>
    <row r="50" spans="8:8">
      <c r="H50" s="38"/>
    </row>
    <row r="51" spans="8:8">
      <c r="H51" s="38"/>
    </row>
    <row r="52" spans="8:8">
      <c r="H52" s="38"/>
    </row>
    <row r="53" spans="8:8">
      <c r="H53" s="38"/>
    </row>
    <row r="54" spans="8:8">
      <c r="H54" s="38"/>
    </row>
  </sheetData>
  <customSheetViews>
    <customSheetView guid="{DAED5F8A-1D0F-4FEC-9F91-AE1C92AB4224}" scale="60" showPageBreaks="1" printArea="1" view="pageBreakPreview">
      <selection activeCell="H7" sqref="H7"/>
      <pageMargins left="0.70866141732283472" right="0.70866141732283472" top="0.74803149606299213" bottom="0.74803149606299213" header="0.31496062992125984" footer="0.31496062992125984"/>
      <pageSetup paperSize="9" scale="94" orientation="portrait" verticalDpi="0" r:id="rId1"/>
    </customSheetView>
  </customSheetViews>
  <mergeCells count="9">
    <mergeCell ref="A24:I24"/>
    <mergeCell ref="A1:I1"/>
    <mergeCell ref="A15:G15"/>
    <mergeCell ref="A2:H2"/>
    <mergeCell ref="H5:I5"/>
    <mergeCell ref="H4:J4"/>
    <mergeCell ref="I2:J2"/>
    <mergeCell ref="A10:I10"/>
    <mergeCell ref="A22:J22"/>
  </mergeCells>
  <phoneticPr fontId="0" type="noConversion"/>
  <pageMargins left="0.70866141732283472" right="0.70866141732283472" top="0.39370078740157483" bottom="0.74803149606299213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Лист1</vt:lpstr>
      <vt:lpstr>он</vt:lpstr>
      <vt:lpstr>экономик</vt:lpstr>
      <vt:lpstr>природа</vt:lpstr>
      <vt:lpstr>права чел</vt:lpstr>
      <vt:lpstr>н л</vt:lpstr>
      <vt:lpstr>преступность</vt:lpstr>
      <vt:lpstr>преступность 2</vt:lpstr>
      <vt:lpstr>Лист2</vt:lpstr>
      <vt:lpstr>Лист3</vt:lpstr>
      <vt:lpstr>досудеб</vt:lpstr>
      <vt:lpstr>наркотики</vt:lpstr>
      <vt:lpstr>коррупция</vt:lpstr>
      <vt:lpstr>уин</vt:lpstr>
      <vt:lpstr>досудеб!Область_печати</vt:lpstr>
      <vt:lpstr>коррупция!Область_печати</vt:lpstr>
      <vt:lpstr>Лист1!Область_печати</vt:lpstr>
      <vt:lpstr>Лист2!Область_печати</vt:lpstr>
      <vt:lpstr>Лист3!Область_печати</vt:lpstr>
      <vt:lpstr>'н л'!Область_печати</vt:lpstr>
      <vt:lpstr>наркотики!Область_печати</vt:lpstr>
      <vt:lpstr>он!Область_печати</vt:lpstr>
      <vt:lpstr>'права чел'!Область_печати</vt:lpstr>
      <vt:lpstr>преступность!Область_печати</vt:lpstr>
      <vt:lpstr>'преступность 2'!Область_печати</vt:lpstr>
      <vt:lpstr>природа!Область_печати</vt:lpstr>
      <vt:lpstr>уин!Область_печати</vt:lpstr>
      <vt:lpstr>экономик!Область_печати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2018-04-11T11:22:42Z</dcterms:modified>
</cp:coreProperties>
</file>