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3\112023\Ведомственная статистика\"/>
    </mc:Choice>
  </mc:AlternateContent>
  <xr:revisionPtr revIDLastSave="0" documentId="13_ncr:1_{4166FAE5-0842-4784-820B-FF45C2EF2B88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  <definedName name="Основные_20результаты_20работы_202011_2012_20квартал_9" localSheetId="3">'Республика Алтай 2'!$A$1:$E$15</definedName>
    <definedName name="Основные_20результаты_20работы_202011_2012_20квартал_9" localSheetId="5">'Республика Алтай 3'!$A$1:$E$15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D34" i="3" l="1"/>
  <c r="C34" i="3"/>
  <c r="E34" i="3" s="1"/>
  <c r="D15" i="5" l="1"/>
  <c r="E15" i="5" s="1"/>
  <c r="C15" i="5"/>
  <c r="D14" i="5"/>
  <c r="C14" i="5"/>
  <c r="E14" i="5" s="1"/>
  <c r="D13" i="5"/>
  <c r="C13" i="5"/>
  <c r="D12" i="5"/>
  <c r="C12" i="5"/>
  <c r="E12" i="5" s="1"/>
  <c r="D10" i="5"/>
  <c r="D11" i="5" s="1"/>
  <c r="C10" i="5"/>
  <c r="C11" i="5" s="1"/>
  <c r="D9" i="5"/>
  <c r="C9" i="5"/>
  <c r="E9" i="5" s="1"/>
  <c r="D8" i="5"/>
  <c r="C8" i="5"/>
  <c r="E8" i="5" s="1"/>
  <c r="D7" i="5"/>
  <c r="E7" i="5" s="1"/>
  <c r="C7" i="5"/>
  <c r="D6" i="5"/>
  <c r="C6" i="5"/>
  <c r="D5" i="5"/>
  <c r="C5" i="5"/>
  <c r="E4" i="5"/>
  <c r="D4" i="5"/>
  <c r="C4" i="5"/>
  <c r="A1" i="5"/>
  <c r="E5" i="5" l="1"/>
  <c r="E13" i="5"/>
  <c r="E11" i="5"/>
  <c r="E6" i="5"/>
  <c r="E10" i="5"/>
  <c r="D43" i="7" l="1"/>
  <c r="C43" i="7"/>
  <c r="E43" i="7" s="1"/>
  <c r="E42" i="7"/>
  <c r="D42" i="7"/>
  <c r="C42" i="7"/>
  <c r="D41" i="7"/>
  <c r="C41" i="7"/>
  <c r="E41" i="7" s="1"/>
  <c r="D40" i="7"/>
  <c r="C40" i="7"/>
  <c r="D38" i="7"/>
  <c r="D39" i="7" s="1"/>
  <c r="C38" i="7"/>
  <c r="D37" i="7"/>
  <c r="C37" i="7"/>
  <c r="C39" i="7" s="1"/>
  <c r="D36" i="7"/>
  <c r="C36" i="7"/>
  <c r="D35" i="7"/>
  <c r="C35" i="7"/>
  <c r="E35" i="7" s="1"/>
  <c r="D34" i="7"/>
  <c r="C34" i="7"/>
  <c r="E34" i="7" s="1"/>
  <c r="D33" i="7"/>
  <c r="C33" i="7"/>
  <c r="D32" i="7"/>
  <c r="C32" i="7"/>
  <c r="E32" i="7" s="1"/>
  <c r="E29" i="7"/>
  <c r="D29" i="7"/>
  <c r="C29" i="7"/>
  <c r="D28" i="7"/>
  <c r="E28" i="7" s="1"/>
  <c r="C28" i="7"/>
  <c r="D27" i="7"/>
  <c r="C27" i="7"/>
  <c r="E27" i="7" s="1"/>
  <c r="D26" i="7"/>
  <c r="C26" i="7"/>
  <c r="D24" i="7"/>
  <c r="D25" i="7" s="1"/>
  <c r="C24" i="7"/>
  <c r="E24" i="7" s="1"/>
  <c r="D23" i="7"/>
  <c r="C23" i="7"/>
  <c r="D22" i="7"/>
  <c r="C22" i="7"/>
  <c r="E22" i="7" s="1"/>
  <c r="D21" i="7"/>
  <c r="C21" i="7"/>
  <c r="E21" i="7" s="1"/>
  <c r="E20" i="7"/>
  <c r="D20" i="7"/>
  <c r="C20" i="7"/>
  <c r="D19" i="7"/>
  <c r="C19" i="7"/>
  <c r="E19" i="7" s="1"/>
  <c r="D18" i="7"/>
  <c r="C18" i="7"/>
  <c r="E18" i="7" s="1"/>
  <c r="D15" i="7"/>
  <c r="E15" i="7" s="1"/>
  <c r="C15" i="7"/>
  <c r="D14" i="7"/>
  <c r="C14" i="7"/>
  <c r="E14" i="7" s="1"/>
  <c r="D13" i="7"/>
  <c r="C13" i="7"/>
  <c r="E13" i="7" s="1"/>
  <c r="D12" i="7"/>
  <c r="C12" i="7"/>
  <c r="E12" i="7" s="1"/>
  <c r="D10" i="7"/>
  <c r="C10" i="7"/>
  <c r="C11" i="7" s="1"/>
  <c r="D9" i="7"/>
  <c r="C9" i="7"/>
  <c r="D8" i="7"/>
  <c r="C8" i="7"/>
  <c r="E8" i="7" s="1"/>
  <c r="E7" i="7"/>
  <c r="D7" i="7"/>
  <c r="C7" i="7"/>
  <c r="D6" i="7"/>
  <c r="E6" i="7" s="1"/>
  <c r="C6" i="7"/>
  <c r="D5" i="7"/>
  <c r="C5" i="7"/>
  <c r="E5" i="7" s="1"/>
  <c r="D4" i="7"/>
  <c r="C4" i="7"/>
  <c r="A1" i="7"/>
  <c r="C25" i="7" l="1"/>
  <c r="E40" i="7"/>
  <c r="E11" i="7"/>
  <c r="E38" i="7"/>
  <c r="D11" i="7"/>
  <c r="E4" i="7"/>
  <c r="E9" i="7"/>
  <c r="E10" i="7"/>
  <c r="E26" i="7"/>
  <c r="E33" i="7"/>
  <c r="E36" i="7"/>
  <c r="E39" i="7"/>
  <c r="E25" i="7"/>
  <c r="E23" i="7"/>
  <c r="E37" i="7"/>
  <c r="D30" i="9" l="1"/>
  <c r="C30" i="9"/>
  <c r="D29" i="9"/>
  <c r="C29" i="9"/>
  <c r="E29" i="9" s="1"/>
  <c r="D28" i="9"/>
  <c r="C28" i="9"/>
  <c r="E28" i="9" s="1"/>
  <c r="D27" i="9"/>
  <c r="C27" i="9"/>
  <c r="E27" i="9" s="1"/>
  <c r="D26" i="9"/>
  <c r="D25" i="9"/>
  <c r="C25" i="9"/>
  <c r="D24" i="9"/>
  <c r="C24" i="9"/>
  <c r="D23" i="9"/>
  <c r="C23" i="9"/>
  <c r="E23" i="9" s="1"/>
  <c r="D22" i="9"/>
  <c r="C22" i="9"/>
  <c r="D21" i="9"/>
  <c r="C21" i="9"/>
  <c r="E21" i="9" s="1"/>
  <c r="D20" i="9"/>
  <c r="E20" i="9" s="1"/>
  <c r="C20" i="9"/>
  <c r="D19" i="9"/>
  <c r="C19" i="9"/>
  <c r="E19" i="9" s="1"/>
  <c r="D15" i="9"/>
  <c r="C15" i="9"/>
  <c r="E15" i="9" s="1"/>
  <c r="D14" i="9"/>
  <c r="C14" i="9"/>
  <c r="E14" i="9" s="1"/>
  <c r="D13" i="9"/>
  <c r="C13" i="9"/>
  <c r="D12" i="9"/>
  <c r="E12" i="9" s="1"/>
  <c r="C12" i="9"/>
  <c r="D10" i="9"/>
  <c r="D11" i="9" s="1"/>
  <c r="C10" i="9"/>
  <c r="C11" i="9" s="1"/>
  <c r="D9" i="9"/>
  <c r="C9" i="9"/>
  <c r="E9" i="9" s="1"/>
  <c r="D8" i="9"/>
  <c r="E8" i="9" s="1"/>
  <c r="C8" i="9"/>
  <c r="D7" i="9"/>
  <c r="C7" i="9"/>
  <c r="E7" i="9" s="1"/>
  <c r="D6" i="9"/>
  <c r="C6" i="9"/>
  <c r="D5" i="9"/>
  <c r="C5" i="9"/>
  <c r="E4" i="9"/>
  <c r="D4" i="9"/>
  <c r="C4" i="9"/>
  <c r="A1" i="9"/>
  <c r="E24" i="9" l="1"/>
  <c r="E5" i="9"/>
  <c r="C26" i="9"/>
  <c r="E26" i="9" s="1"/>
  <c r="E6" i="9"/>
  <c r="E13" i="9"/>
  <c r="E22" i="9"/>
  <c r="E11" i="9"/>
  <c r="E30" i="9"/>
  <c r="E10" i="9"/>
  <c r="E25" i="9"/>
  <c r="D24" i="11" l="1"/>
  <c r="C24" i="11"/>
  <c r="D22" i="11"/>
  <c r="D23" i="11" s="1"/>
  <c r="C22" i="11"/>
  <c r="D21" i="11"/>
  <c r="C21" i="11"/>
  <c r="E20" i="11"/>
  <c r="D20" i="11"/>
  <c r="C20" i="11"/>
  <c r="D19" i="11"/>
  <c r="C19" i="11"/>
  <c r="E19" i="11" s="1"/>
  <c r="D18" i="11"/>
  <c r="C18" i="11"/>
  <c r="E18" i="11" s="1"/>
  <c r="D15" i="11"/>
  <c r="E15" i="11" s="1"/>
  <c r="C15" i="11"/>
  <c r="D14" i="11"/>
  <c r="C14" i="11"/>
  <c r="E14" i="11" s="1"/>
  <c r="D13" i="11"/>
  <c r="C13" i="11"/>
  <c r="E13" i="11" s="1"/>
  <c r="D12" i="11"/>
  <c r="C12" i="11"/>
  <c r="E12" i="11" s="1"/>
  <c r="D11" i="11"/>
  <c r="C11" i="11"/>
  <c r="E11" i="11" s="1"/>
  <c r="D9" i="11"/>
  <c r="D10" i="11" s="1"/>
  <c r="C9" i="11"/>
  <c r="D8" i="11"/>
  <c r="C8" i="11"/>
  <c r="E8" i="11" s="1"/>
  <c r="E7" i="11"/>
  <c r="D7" i="11"/>
  <c r="C7" i="11"/>
  <c r="D6" i="11"/>
  <c r="C6" i="11"/>
  <c r="D5" i="11"/>
  <c r="C5" i="11"/>
  <c r="E5" i="11" s="1"/>
  <c r="D4" i="11"/>
  <c r="C4" i="11"/>
  <c r="E4" i="11" s="1"/>
  <c r="A1" i="11"/>
  <c r="E21" i="11" l="1"/>
  <c r="E6" i="11"/>
  <c r="C10" i="11"/>
  <c r="E10" i="11" s="1"/>
  <c r="C23" i="11"/>
  <c r="E23" i="11" s="1"/>
  <c r="E9" i="11"/>
  <c r="E22" i="11"/>
  <c r="D51" i="13" l="1"/>
  <c r="C51" i="13"/>
  <c r="E51" i="13" s="1"/>
  <c r="E50" i="13"/>
  <c r="D50" i="13"/>
  <c r="C50" i="13"/>
  <c r="D42" i="13"/>
  <c r="C42" i="13"/>
  <c r="D41" i="13"/>
  <c r="C41" i="13"/>
  <c r="D40" i="13"/>
  <c r="C40" i="13"/>
  <c r="D39" i="13"/>
  <c r="C39" i="13"/>
  <c r="D38" i="13"/>
  <c r="C38" i="13"/>
  <c r="C48" i="13" s="1"/>
  <c r="D37" i="13"/>
  <c r="C37" i="13"/>
  <c r="E37" i="13" s="1"/>
  <c r="E36" i="13"/>
  <c r="D36" i="13"/>
  <c r="C36" i="13"/>
  <c r="D34" i="13"/>
  <c r="C34" i="13"/>
  <c r="D33" i="13"/>
  <c r="C33" i="13"/>
  <c r="E33" i="13" s="1"/>
  <c r="D32" i="13"/>
  <c r="C32" i="13"/>
  <c r="D31" i="13"/>
  <c r="C31" i="13"/>
  <c r="E30" i="13"/>
  <c r="D30" i="13"/>
  <c r="C30" i="13"/>
  <c r="D29" i="13"/>
  <c r="C29" i="13"/>
  <c r="E29" i="13" s="1"/>
  <c r="D28" i="13"/>
  <c r="C28" i="13"/>
  <c r="D26" i="13"/>
  <c r="C26" i="13"/>
  <c r="D25" i="13"/>
  <c r="C25" i="13"/>
  <c r="D24" i="13"/>
  <c r="C24" i="13"/>
  <c r="E24" i="13" s="1"/>
  <c r="D23" i="13"/>
  <c r="C23" i="13"/>
  <c r="E23" i="13" s="1"/>
  <c r="E22" i="13"/>
  <c r="D22" i="13"/>
  <c r="C22" i="13"/>
  <c r="D21" i="13"/>
  <c r="C21" i="13"/>
  <c r="E21" i="13" s="1"/>
  <c r="D20" i="13"/>
  <c r="C20" i="13"/>
  <c r="D18" i="13"/>
  <c r="C18" i="13"/>
  <c r="D17" i="13"/>
  <c r="C17" i="13"/>
  <c r="D16" i="13"/>
  <c r="C16" i="13"/>
  <c r="D15" i="13"/>
  <c r="C15" i="13"/>
  <c r="D14" i="13"/>
  <c r="C14" i="13"/>
  <c r="E14" i="13" s="1"/>
  <c r="D13" i="13"/>
  <c r="C13" i="13"/>
  <c r="E13" i="13" s="1"/>
  <c r="E12" i="13"/>
  <c r="D12" i="13"/>
  <c r="C12" i="13"/>
  <c r="D10" i="13"/>
  <c r="C10" i="13"/>
  <c r="E10" i="13" s="1"/>
  <c r="D9" i="13"/>
  <c r="C9" i="13"/>
  <c r="D8" i="13"/>
  <c r="E8" i="13" s="1"/>
  <c r="C8" i="13"/>
  <c r="D7" i="13"/>
  <c r="C7" i="13"/>
  <c r="E7" i="13" s="1"/>
  <c r="D6" i="13"/>
  <c r="C6" i="13"/>
  <c r="E6" i="13" s="1"/>
  <c r="D5" i="13"/>
  <c r="C5" i="13"/>
  <c r="E5" i="13" s="1"/>
  <c r="D4" i="13"/>
  <c r="C4" i="13"/>
  <c r="A1" i="13"/>
  <c r="E9" i="13" l="1"/>
  <c r="C45" i="13"/>
  <c r="E17" i="13"/>
  <c r="E20" i="13"/>
  <c r="E25" i="13"/>
  <c r="E28" i="13"/>
  <c r="C44" i="13"/>
  <c r="E44" i="13" s="1"/>
  <c r="E4" i="13"/>
  <c r="D44" i="13"/>
  <c r="D45" i="13"/>
  <c r="D46" i="13"/>
  <c r="D47" i="13"/>
  <c r="D48" i="13"/>
  <c r="E48" i="13" s="1"/>
  <c r="C46" i="13"/>
  <c r="C47" i="13"/>
  <c r="E47" i="13" s="1"/>
  <c r="E38" i="13"/>
  <c r="E46" i="13" l="1"/>
  <c r="E45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80537D87-16DE-4FEF-A35E-1D1982B3879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FFEAD56F-BA61-4E1D-883F-C15D0163E7CE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195BF2BF-8B99-4D8A-AE49-93B635894AF2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856DA5F2-A150-4B0D-A34B-18295EFA286A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FB9B4AA0-D423-42A9-852B-2F232108DA90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8C56DDAB-B6F2-43BF-AAB8-82785A3E128F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AD0B1C62-C116-47DA-AA09-9F0526FA5EA9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D8D9F0A1-63C7-4DB0-98D7-AF931165DB21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84FF8276-0A69-47AB-81A5-DC97DEA7938E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1718A078-915F-405D-B1F4-A31B30304A65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D32AAB2E-F837-4688-B334-2A6379984495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4EA00C26-A5C3-4AF2-9C33-6E32F24DD19D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720E75AF-108C-4B69-9432-7A6112D8B26D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0D027C5F-965E-4F29-B2F5-7B2B401C91C2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CF041D0C-9EEB-4535-9493-6E1864131BC3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D616DEE9-6D71-4A48-9266-62F3A5B863C1}" name="Подключение3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23C88DE3-39B1-489C-AF42-50ADAF947181}" name="Подключение3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1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2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<sst xmlns="http://schemas.openxmlformats.org/spreadsheetml/2006/main" count="636" uniqueCount="330">
  <si>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</si>
  <si>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</si>
  <si>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</si>
  <si>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</si>
  <si>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</si>
  <si>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</si>
  <si>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</si>
  <si>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</si>
  <si>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</si>
  <si>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</si>
  <si>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</si>
  <si>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</si>
  <si>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</si>
  <si>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</si>
  <si>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</si>
  <si>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</si>
  <si>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</si>
  <si>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</si>
  <si>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</si>
  <si>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</si>
  <si>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</si>
  <si>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</si>
  <si>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</si>
  <si>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</si>
  <si>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</si>
  <si>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</si>
  <si>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</si>
  <si>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</si>
  <si>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</si>
  <si>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</si>
  <si>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</si>
  <si>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</si>
  <si>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</si>
  <si>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</si>
  <si>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</si>
  <si>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</si>
  <si>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</si>
  <si>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</si>
  <si>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</si>
  <si>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</si>
  <si>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</si>
  <si>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</si>
  <si>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</si>
  <si>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</si>
  <si>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</si>
  <si>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</si>
  <si>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</si>
  <si>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</si>
  <si>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</si>
  <si>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</si>
  <si>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</si>
  <si>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</si>
  <si>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</si>
  <si>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</si>
  <si>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</si>
  <si>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</si>
  <si>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</si>
  <si>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</si>
  <si>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</si>
  <si>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</si>
  <si>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</si>
  <si>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</si>
  <si>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</si>
  <si>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</si>
  <si>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</si>
  <si>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</si>
  <si>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</si>
  <si>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</si>
  <si>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</si>
  <si>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</si>
  <si>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</si>
  <si>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</si>
  <si>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</si>
  <si>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</si>
  <si>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</si>
  <si>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</si>
  <si>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</si>
  <si>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</si>
  <si>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</si>
  <si>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</si>
  <si>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</si>
  <si>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</si>
  <si>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</si>
  <si>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</si>
  <si>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</si>
  <si>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</si>
  <si>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</si>
  <si>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</si>
  <si>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</si>
  <si>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</si>
  <si>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</si>
  <si>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</si>
  <si>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</si>
  <si>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</si>
  <si>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</si>
  <si>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</si>
  <si>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</si>
  <si>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</si>
  <si>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</si>
  <si>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</si>
  <si>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</si>
  <si>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</si>
  <si>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</si>
  <si>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</si>
  <si>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</si>
  <si>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</si>
  <si>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</si>
  <si>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</si>
  <si>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</si>
  <si>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</si>
  <si>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</si>
  <si>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</si>
  <si>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</si>
  <si>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</si>
  <si>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</si>
  <si>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</si>
  <si>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</si>
  <si>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</si>
  <si>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</si>
  <si>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***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</si>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</sst>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3\112023\&#1042;&#1077;&#1076;&#1086;&#1084;&#1089;&#1090;&#1074;&#1077;&#1085;&#1085;&#1072;&#1103;%20&#1089;&#1090;&#1072;&#1090;&#1080;&#1089;&#1090;&#1080;&#1082;&#1072;\1%20&#1054;&#1056;&#1055;&#1044;.XLS" TargetMode="External"/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3\112023\&#1042;&#1077;&#1076;&#1086;&#1084;&#1089;&#1090;&#1074;&#1077;&#1085;&#1085;&#1072;&#1103;%20&#1089;&#1090;&#1072;&#1090;&#1080;&#1089;&#1090;&#1080;&#1082;&#1072;\2%20&#1054;&#1056;&#1055;&#1044;.XLS" TargetMode="External"/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3\112023\&#1042;&#1077;&#1076;&#1086;&#1084;&#1089;&#1090;&#1074;&#1077;&#1085;&#1085;&#1072;&#1103;%20&#1089;&#1090;&#1072;&#1090;&#1080;&#1089;&#1090;&#1080;&#1082;&#1072;\3%20&#1054;&#1056;&#1055;&#1044;.XLS" TargetMode="External"/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3\112023\&#1042;&#1077;&#1076;&#1086;&#1084;&#1089;&#1090;&#1074;&#1077;&#1085;&#1085;&#1072;&#1103;%20&#1089;&#1090;&#1072;&#1090;&#1080;&#1089;&#1090;&#1080;&#1082;&#1072;\4%20&#1054;&#1056;&#1055;&#1044;.XLS" TargetMode="External"/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3\112023\&#1042;&#1077;&#1076;&#1086;&#1084;&#1089;&#1090;&#1074;&#1077;&#1085;&#1085;&#1072;&#1103;%20&#1089;&#1090;&#1072;&#1090;&#1080;&#1089;&#1090;&#1080;&#1082;&#1072;\5%20&#1054;&#1056;&#1055;&#1044;.XLS" TargetMode="External"/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zenev.a.v\Desktop\&#1053;&#1072;%20&#1089;&#1072;&#1081;&#1090;%20&#1045;&#1055;&#1055;\2023\112023\&#1042;&#1077;&#1076;&#1086;&#1084;&#1089;&#1090;&#1074;&#1077;&#1085;&#1085;&#1072;&#1103;%20&#1089;&#1090;&#1072;&#1090;&#1080;&#1089;&#1090;&#1080;&#1082;&#1072;\6%20&#1054;&#1056;&#1055;&#1044;.XLS" TargetMode="External"/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январь-ноябрь 2023</v>
          </cell>
        </row>
        <row r="4">
          <cell r="A4" t="str">
            <v>Республика Алтай</v>
          </cell>
          <cell r="B4">
            <v>25039</v>
          </cell>
          <cell r="C4">
            <v>23798</v>
          </cell>
          <cell r="D4">
            <v>3300</v>
          </cell>
          <cell r="E4">
            <v>3154</v>
          </cell>
          <cell r="F4">
            <v>2826</v>
          </cell>
          <cell r="G4">
            <v>2687</v>
          </cell>
          <cell r="H4">
            <v>1809</v>
          </cell>
          <cell r="I4">
            <v>1889</v>
          </cell>
          <cell r="J4">
            <v>1815</v>
          </cell>
          <cell r="K4">
            <v>1850</v>
          </cell>
          <cell r="L4">
            <v>5662</v>
          </cell>
          <cell r="M4">
            <v>5165</v>
          </cell>
          <cell r="N4">
            <v>4260</v>
          </cell>
          <cell r="O4">
            <v>3919</v>
          </cell>
          <cell r="P4">
            <v>955</v>
          </cell>
          <cell r="Q4">
            <v>907</v>
          </cell>
          <cell r="R4">
            <v>511</v>
          </cell>
          <cell r="S4">
            <v>488</v>
          </cell>
          <cell r="T4">
            <v>92</v>
          </cell>
          <cell r="U4">
            <v>87</v>
          </cell>
          <cell r="V4">
            <v>88</v>
          </cell>
          <cell r="W4">
            <v>91</v>
          </cell>
          <cell r="X4">
            <v>7098</v>
          </cell>
          <cell r="Y4">
            <v>6851</v>
          </cell>
          <cell r="Z4">
            <v>1203</v>
          </cell>
          <cell r="AA4">
            <v>1161</v>
          </cell>
          <cell r="AB4">
            <v>1063</v>
          </cell>
          <cell r="AC4">
            <v>955</v>
          </cell>
          <cell r="AD4">
            <v>252</v>
          </cell>
          <cell r="AE4">
            <v>267</v>
          </cell>
          <cell r="AF4">
            <v>299</v>
          </cell>
          <cell r="AG4">
            <v>274</v>
          </cell>
          <cell r="AH4">
            <v>1712</v>
          </cell>
          <cell r="AI4">
            <v>1529</v>
          </cell>
          <cell r="AJ4">
            <v>1084</v>
          </cell>
          <cell r="AK4">
            <v>999</v>
          </cell>
          <cell r="AL4">
            <v>162</v>
          </cell>
          <cell r="AM4">
            <v>135</v>
          </cell>
          <cell r="AN4">
            <v>173</v>
          </cell>
          <cell r="AO4">
            <v>180</v>
          </cell>
          <cell r="AP4">
            <v>32</v>
          </cell>
          <cell r="AQ4">
            <v>19</v>
          </cell>
          <cell r="AR4">
            <v>28</v>
          </cell>
          <cell r="AS4">
            <v>21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январь-ноябрь 2023</v>
          </cell>
        </row>
        <row r="4">
          <cell r="B4">
            <v>3157</v>
          </cell>
          <cell r="C4">
            <v>3043</v>
          </cell>
          <cell r="D4">
            <v>199</v>
          </cell>
          <cell r="E4">
            <v>200</v>
          </cell>
          <cell r="F4">
            <v>183</v>
          </cell>
          <cell r="G4">
            <v>177</v>
          </cell>
          <cell r="H4">
            <v>360</v>
          </cell>
          <cell r="I4">
            <v>283</v>
          </cell>
          <cell r="J4">
            <v>362</v>
          </cell>
          <cell r="K4">
            <v>290</v>
          </cell>
          <cell r="L4">
            <v>728</v>
          </cell>
          <cell r="M4">
            <v>739</v>
          </cell>
          <cell r="N4">
            <v>555</v>
          </cell>
          <cell r="O4">
            <v>517</v>
          </cell>
          <cell r="P4">
            <v>187</v>
          </cell>
          <cell r="Q4">
            <v>180</v>
          </cell>
          <cell r="R4">
            <v>89</v>
          </cell>
          <cell r="S4">
            <v>83</v>
          </cell>
          <cell r="T4">
            <v>31</v>
          </cell>
          <cell r="U4">
            <v>36</v>
          </cell>
          <cell r="V4">
            <v>30</v>
          </cell>
          <cell r="W4">
            <v>39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январь-ноябрь 2023</v>
          </cell>
        </row>
        <row r="4">
          <cell r="B4">
            <v>12124</v>
          </cell>
          <cell r="C4">
            <v>11444</v>
          </cell>
          <cell r="D4">
            <v>1535</v>
          </cell>
          <cell r="E4">
            <v>1499</v>
          </cell>
          <cell r="F4">
            <v>1244</v>
          </cell>
          <cell r="G4">
            <v>1297</v>
          </cell>
          <cell r="H4">
            <v>997</v>
          </cell>
          <cell r="I4">
            <v>1115</v>
          </cell>
          <cell r="J4">
            <v>970</v>
          </cell>
          <cell r="K4">
            <v>1074</v>
          </cell>
          <cell r="L4">
            <v>2634</v>
          </cell>
          <cell r="M4">
            <v>2387</v>
          </cell>
          <cell r="N4">
            <v>1887</v>
          </cell>
          <cell r="O4">
            <v>1679</v>
          </cell>
          <cell r="P4">
            <v>511</v>
          </cell>
          <cell r="Q4">
            <v>466</v>
          </cell>
          <cell r="R4">
            <v>223</v>
          </cell>
          <cell r="S4">
            <v>220</v>
          </cell>
          <cell r="T4">
            <v>19</v>
          </cell>
          <cell r="U4">
            <v>13</v>
          </cell>
          <cell r="V4">
            <v>20</v>
          </cell>
          <cell r="W4">
            <v>13</v>
          </cell>
          <cell r="X4">
            <v>932</v>
          </cell>
          <cell r="Y4">
            <v>842</v>
          </cell>
          <cell r="Z4">
            <v>141</v>
          </cell>
          <cell r="AA4">
            <v>173</v>
          </cell>
          <cell r="AB4">
            <v>115</v>
          </cell>
          <cell r="AC4">
            <v>156</v>
          </cell>
          <cell r="AD4">
            <v>170</v>
          </cell>
          <cell r="AE4">
            <v>191</v>
          </cell>
          <cell r="AF4">
            <v>167</v>
          </cell>
          <cell r="AG4">
            <v>236</v>
          </cell>
          <cell r="AH4">
            <v>185</v>
          </cell>
          <cell r="AI4">
            <v>131</v>
          </cell>
          <cell r="AJ4">
            <v>130</v>
          </cell>
          <cell r="AK4">
            <v>94</v>
          </cell>
          <cell r="AL4">
            <v>54</v>
          </cell>
          <cell r="AM4">
            <v>50</v>
          </cell>
          <cell r="AN4">
            <v>19</v>
          </cell>
          <cell r="AO4">
            <v>17</v>
          </cell>
          <cell r="AP4">
            <v>4</v>
          </cell>
          <cell r="AQ4">
            <v>3</v>
          </cell>
          <cell r="AR4">
            <v>4</v>
          </cell>
          <cell r="AS4">
            <v>2</v>
          </cell>
          <cell r="AT4">
            <v>2746</v>
          </cell>
          <cell r="AU4">
            <v>2424</v>
          </cell>
          <cell r="AV4">
            <v>163</v>
          </cell>
          <cell r="AW4">
            <v>149</v>
          </cell>
          <cell r="AX4">
            <v>138</v>
          </cell>
          <cell r="AY4">
            <v>133</v>
          </cell>
          <cell r="AZ4">
            <v>197</v>
          </cell>
          <cell r="BA4">
            <v>175</v>
          </cell>
          <cell r="BB4">
            <v>191</v>
          </cell>
          <cell r="BC4">
            <v>177</v>
          </cell>
          <cell r="BD4">
            <v>927</v>
          </cell>
          <cell r="BE4">
            <v>865</v>
          </cell>
          <cell r="BF4">
            <v>519</v>
          </cell>
          <cell r="BG4">
            <v>419</v>
          </cell>
          <cell r="BH4">
            <v>123</v>
          </cell>
          <cell r="BI4">
            <v>113</v>
          </cell>
          <cell r="BJ4">
            <v>100</v>
          </cell>
          <cell r="BK4">
            <v>96</v>
          </cell>
          <cell r="BL4">
            <v>7</v>
          </cell>
          <cell r="BM4">
            <v>9</v>
          </cell>
          <cell r="BN4">
            <v>8</v>
          </cell>
          <cell r="BO4">
            <v>10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январь-ноябрь 2023</v>
          </cell>
        </row>
        <row r="4">
          <cell r="B4">
            <v>2873</v>
          </cell>
          <cell r="C4">
            <v>2696</v>
          </cell>
          <cell r="D4">
            <v>517</v>
          </cell>
          <cell r="E4">
            <v>476</v>
          </cell>
          <cell r="F4">
            <v>456</v>
          </cell>
          <cell r="G4">
            <v>444</v>
          </cell>
          <cell r="H4">
            <v>62</v>
          </cell>
          <cell r="I4">
            <v>80</v>
          </cell>
          <cell r="J4">
            <v>71</v>
          </cell>
          <cell r="K4">
            <v>84</v>
          </cell>
          <cell r="L4">
            <v>563</v>
          </cell>
          <cell r="M4">
            <v>536</v>
          </cell>
          <cell r="N4">
            <v>396</v>
          </cell>
          <cell r="O4">
            <v>341</v>
          </cell>
          <cell r="P4">
            <v>78</v>
          </cell>
          <cell r="Q4">
            <v>52</v>
          </cell>
          <cell r="R4">
            <v>68</v>
          </cell>
          <cell r="S4">
            <v>68</v>
          </cell>
          <cell r="T4">
            <v>4</v>
          </cell>
          <cell r="U4">
            <v>2</v>
          </cell>
          <cell r="V4">
            <v>3</v>
          </cell>
          <cell r="W4">
            <v>2</v>
          </cell>
          <cell r="X4">
            <v>4295</v>
          </cell>
          <cell r="Y4">
            <v>4151</v>
          </cell>
          <cell r="Z4">
            <v>382</v>
          </cell>
          <cell r="AA4">
            <v>367</v>
          </cell>
          <cell r="AB4">
            <v>334</v>
          </cell>
          <cell r="AC4">
            <v>319</v>
          </cell>
          <cell r="AD4">
            <v>465</v>
          </cell>
          <cell r="AE4">
            <v>430</v>
          </cell>
          <cell r="AF4">
            <v>446</v>
          </cell>
          <cell r="AG4">
            <v>408</v>
          </cell>
          <cell r="AH4">
            <v>868</v>
          </cell>
          <cell r="AI4">
            <v>830</v>
          </cell>
          <cell r="AJ4">
            <v>764</v>
          </cell>
          <cell r="AK4">
            <v>697</v>
          </cell>
          <cell r="AL4">
            <v>127</v>
          </cell>
          <cell r="AM4">
            <v>112</v>
          </cell>
          <cell r="AN4">
            <v>61</v>
          </cell>
          <cell r="AO4">
            <v>65</v>
          </cell>
          <cell r="AP4">
            <v>11</v>
          </cell>
          <cell r="AQ4">
            <v>9</v>
          </cell>
          <cell r="AR4">
            <v>11</v>
          </cell>
          <cell r="AS4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январь-ноябрь 2023</v>
          </cell>
        </row>
        <row r="4">
          <cell r="B4">
            <v>7524</v>
          </cell>
          <cell r="C4">
            <v>7301</v>
          </cell>
          <cell r="D4">
            <v>4478</v>
          </cell>
          <cell r="E4">
            <v>4297</v>
          </cell>
          <cell r="F4">
            <v>1173</v>
          </cell>
          <cell r="G4">
            <v>1156</v>
          </cell>
          <cell r="H4">
            <v>1132</v>
          </cell>
          <cell r="I4">
            <v>1151</v>
          </cell>
          <cell r="J4">
            <v>258</v>
          </cell>
          <cell r="K4">
            <v>223</v>
          </cell>
          <cell r="L4">
            <v>460</v>
          </cell>
          <cell r="M4">
            <v>406</v>
          </cell>
          <cell r="N4">
            <v>302</v>
          </cell>
          <cell r="O4">
            <v>273</v>
          </cell>
          <cell r="P4">
            <v>28</v>
          </cell>
          <cell r="Q4">
            <v>21</v>
          </cell>
          <cell r="R4">
            <v>2471</v>
          </cell>
          <cell r="S4">
            <v>2281</v>
          </cell>
          <cell r="T4">
            <v>57</v>
          </cell>
          <cell r="U4">
            <v>52</v>
          </cell>
          <cell r="V4">
            <v>590</v>
          </cell>
          <cell r="W4">
            <v>506</v>
          </cell>
          <cell r="X4">
            <v>180</v>
          </cell>
          <cell r="Y4">
            <v>171</v>
          </cell>
          <cell r="Z4">
            <v>431</v>
          </cell>
          <cell r="AA4">
            <v>363</v>
          </cell>
          <cell r="AB4">
            <v>23</v>
          </cell>
          <cell r="AC4">
            <v>22</v>
          </cell>
          <cell r="AD4">
            <v>104</v>
          </cell>
          <cell r="AE4">
            <v>93</v>
          </cell>
          <cell r="AF4">
            <v>111</v>
          </cell>
          <cell r="AG4">
            <v>98</v>
          </cell>
          <cell r="AH4">
            <v>0</v>
          </cell>
          <cell r="AI4">
            <v>1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январь-ноябрь 2023</v>
          </cell>
        </row>
        <row r="4">
          <cell r="B4">
            <v>259</v>
          </cell>
          <cell r="C4">
            <v>248</v>
          </cell>
          <cell r="D4">
            <v>3</v>
          </cell>
          <cell r="E4">
            <v>2</v>
          </cell>
          <cell r="F4">
            <v>1</v>
          </cell>
          <cell r="G4">
            <v>0</v>
          </cell>
          <cell r="H4">
            <v>5</v>
          </cell>
          <cell r="I4">
            <v>1</v>
          </cell>
          <cell r="J4">
            <v>851</v>
          </cell>
          <cell r="K4">
            <v>1050</v>
          </cell>
          <cell r="L4">
            <v>13</v>
          </cell>
          <cell r="M4">
            <v>15</v>
          </cell>
          <cell r="N4">
            <v>14</v>
          </cell>
          <cell r="O4">
            <v>12</v>
          </cell>
          <cell r="P4">
            <v>9</v>
          </cell>
          <cell r="Q4">
            <v>13</v>
          </cell>
          <cell r="R4">
            <v>1063</v>
          </cell>
          <cell r="S4">
            <v>1267</v>
          </cell>
          <cell r="T4">
            <v>0</v>
          </cell>
          <cell r="U4">
            <v>0</v>
          </cell>
          <cell r="V4">
            <v>12</v>
          </cell>
          <cell r="W4">
            <v>4</v>
          </cell>
          <cell r="X4">
            <v>1</v>
          </cell>
          <cell r="Y4">
            <v>11</v>
          </cell>
          <cell r="Z4">
            <v>8</v>
          </cell>
          <cell r="AA4">
            <v>4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1</v>
          </cell>
          <cell r="AI4">
            <v>1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1</v>
          </cell>
          <cell r="AO4">
            <v>3</v>
          </cell>
          <cell r="AP4">
            <v>0</v>
          </cell>
          <cell r="AQ4">
            <v>0</v>
          </cell>
          <cell r="AR4">
            <v>100</v>
          </cell>
          <cell r="AS4">
            <v>114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44</v>
          </cell>
          <cell r="AY4">
            <v>92</v>
          </cell>
          <cell r="AZ4">
            <v>0</v>
          </cell>
          <cell r="BA4">
            <v>0</v>
          </cell>
          <cell r="BB4">
            <v>50</v>
          </cell>
          <cell r="BC4">
            <v>37</v>
          </cell>
          <cell r="BD4">
            <v>0</v>
          </cell>
          <cell r="BE4">
            <v>0</v>
          </cell>
          <cell r="BF4">
            <v>187</v>
          </cell>
          <cell r="BG4">
            <v>134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</v>
          </cell>
          <cell r="BS4">
            <v>0</v>
          </cell>
          <cell r="BT4">
            <v>0</v>
          </cell>
          <cell r="BU4">
            <v>0</v>
          </cell>
          <cell r="BV4">
            <v>6</v>
          </cell>
          <cell r="BW4">
            <v>2</v>
          </cell>
          <cell r="BX4">
            <v>88</v>
          </cell>
          <cell r="BY4">
            <v>123</v>
          </cell>
          <cell r="BZ4">
            <v>161</v>
          </cell>
          <cell r="CA4">
            <v>173</v>
          </cell>
          <cell r="CB4">
            <v>198</v>
          </cell>
          <cell r="CC4">
            <v>173</v>
          </cell>
          <cell r="CD4">
            <v>8</v>
          </cell>
          <cell r="CE4">
            <v>1</v>
          </cell>
          <cell r="CF4">
            <v>1</v>
          </cell>
          <cell r="CG4">
            <v>1</v>
          </cell>
          <cell r="CH4">
            <v>0</v>
          </cell>
          <cell r="CI4">
            <v>0</v>
          </cell>
          <cell r="CJ4">
            <v>4</v>
          </cell>
          <cell r="CK4">
            <v>11</v>
          </cell>
          <cell r="CL4">
            <v>10</v>
          </cell>
          <cell r="CM4">
            <v>5</v>
          </cell>
          <cell r="CN4">
            <v>38</v>
          </cell>
          <cell r="CO4">
            <v>41</v>
          </cell>
          <cell r="CP4">
            <v>53</v>
          </cell>
          <cell r="CQ4">
            <v>51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1</v>
          </cell>
          <cell r="CY4">
            <v>5</v>
          </cell>
          <cell r="CZ4">
            <v>0</v>
          </cell>
          <cell r="DA4">
            <v>2</v>
          </cell>
          <cell r="DB4">
            <v>11</v>
          </cell>
          <cell r="DC4">
            <v>11</v>
          </cell>
          <cell r="DD4">
            <v>9</v>
          </cell>
          <cell r="DE4">
            <v>8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2</v>
          </cell>
          <cell r="DS4">
            <v>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4</v>
          </cell>
          <cell r="EC4">
            <v>3</v>
          </cell>
          <cell r="ED4">
            <v>1</v>
          </cell>
          <cell r="EE4">
            <v>3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8" connectionId="26" xr16:uid="{78F6912E-3B3B-4976-9B94-D485232F3005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5" xr16:uid="{0EB6C529-8049-445D-A4D8-1471DA8CEE88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8" connectionId="21" xr16:uid="{96A93CCF-5654-496A-971A-89231F231B56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46F4FB7E-8DB7-46D5-8A70-BBAF3F8614D8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DDE757FF-0462-4B63-A37C-6E98F9A7321D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9" connectionId="25" xr16:uid="{8FE64C0C-DF5B-4989-958A-FC36646AA89D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2AD53B37-2DD8-45CF-940F-69FA4A52BC4A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8" connectionId="20" xr16:uid="{A65789F8-025F-4FB6-8FE0-FDC9427CC5B2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44B4CBC1-4D37-41C3-B5DC-228DF8353266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F4066C0E-A88E-4ECE-B875-ADA1518117D4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9" connectionId="23" xr16:uid="{C18A2500-624C-4251-AA1A-8CA25A372900}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6" connectionId="16" xr16:uid="{8E696C2E-E2FA-4F1E-A7CF-8B2D66AB08F1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22" xr16:uid="{B271B20F-70FD-4C9D-8E52-CFB2D37C5436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AF457FAC-10DE-40FB-9E51-819AC9A3B508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202605BE-9CCF-4B0C-AA28-EA9C832E830F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1" xr16:uid="{00000000-0016-0000-0100-000000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145BF504-21D7-47D4-B798-1468D0C15D0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53D17120-53DC-4C24-B545-EFA37CF3DE2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.xml"/><Relationship Id="rId3" Type="http://schemas.openxmlformats.org/officeDocument/2006/relationships/queryTable" Target="../queryTables/queryTable10.xml"/><Relationship Id="rId7" Type="http://schemas.openxmlformats.org/officeDocument/2006/relationships/queryTable" Target="../queryTables/queryTable14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3.xml"/><Relationship Id="rId5" Type="http://schemas.openxmlformats.org/officeDocument/2006/relationships/queryTable" Target="../queryTables/queryTable12.xml"/><Relationship Id="rId10" Type="http://schemas.openxmlformats.org/officeDocument/2006/relationships/queryTable" Target="../queryTables/queryTable17.xml"/><Relationship Id="rId4" Type="http://schemas.openxmlformats.org/officeDocument/2006/relationships/queryTable" Target="../queryTables/queryTable11.xml"/><Relationship Id="rId9" Type="http://schemas.openxmlformats.org/officeDocument/2006/relationships/queryTable" Target="../queryTables/queryTable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4.xml"/><Relationship Id="rId3" Type="http://schemas.openxmlformats.org/officeDocument/2006/relationships/queryTable" Target="../queryTables/queryTable19.xml"/><Relationship Id="rId7" Type="http://schemas.openxmlformats.org/officeDocument/2006/relationships/queryTable" Target="../queryTables/queryTable23.xml"/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2.xml"/><Relationship Id="rId5" Type="http://schemas.openxmlformats.org/officeDocument/2006/relationships/queryTable" Target="../queryTables/queryTable21.xml"/><Relationship Id="rId10" Type="http://schemas.openxmlformats.org/officeDocument/2006/relationships/queryTable" Target="../queryTables/queryTable26.xml"/><Relationship Id="rId4" Type="http://schemas.openxmlformats.org/officeDocument/2006/relationships/queryTable" Target="../queryTables/queryTable20.xml"/><Relationship Id="rId9" Type="http://schemas.openxmlformats.org/officeDocument/2006/relationships/queryTable" Target="../queryTables/queryTable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январь-ноябрь 2023</v>
      </c>
      <c r="B1" s="72"/>
      <c r="C1" s="72"/>
      <c r="D1" s="72"/>
      <c r="E1" s="72"/>
    </row>
    <row r="2" spans="1:5" s="31" customFormat="1" ht="22.5" customHeight="1" x14ac:dyDescent="0.2">
      <c r="A2" s="80" t="s">
        <v>197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2023</v>
      </c>
      <c r="D3" s="67">
        <v>2022</v>
      </c>
      <c r="E3" s="67" t="s">
        <v>93</v>
      </c>
    </row>
    <row r="4" spans="1:5" s="31" customFormat="1" ht="45" customHeight="1" x14ac:dyDescent="0.2">
      <c r="A4" s="77" t="s">
        <v>198</v>
      </c>
      <c r="B4" s="77"/>
      <c r="C4" s="58">
        <f>'[5]Республика Алтай'!B4</f>
        <v>7524</v>
      </c>
      <c r="D4" s="58">
        <f>'[5]Республика Алтай'!C4</f>
        <v>7301</v>
      </c>
      <c r="E4" s="59">
        <f t="shared" ref="E4:E15" si="0">C4*100/D4-100</f>
        <v>3.0543761128612488</v>
      </c>
    </row>
    <row r="5" spans="1:5" s="31" customFormat="1" ht="36" customHeight="1" x14ac:dyDescent="0.2">
      <c r="A5" s="77" t="s">
        <v>199</v>
      </c>
      <c r="B5" s="77"/>
      <c r="C5" s="58">
        <f>'[5]Республика Алтай'!D4</f>
        <v>4478</v>
      </c>
      <c r="D5" s="58">
        <f>'[5]Республика Алтай'!E4</f>
        <v>4297</v>
      </c>
      <c r="E5" s="59">
        <f t="shared" si="0"/>
        <v>4.2122410984407708</v>
      </c>
    </row>
    <row r="6" spans="1:5" s="31" customFormat="1" ht="32.25" customHeight="1" x14ac:dyDescent="0.2">
      <c r="A6" s="77" t="s">
        <v>200</v>
      </c>
      <c r="B6" s="77"/>
      <c r="C6" s="58">
        <f>'[5]Республика Алтай'!F4</f>
        <v>1173</v>
      </c>
      <c r="D6" s="58">
        <f>'[5]Республика Алтай'!G4</f>
        <v>1156</v>
      </c>
      <c r="E6" s="59">
        <f t="shared" si="0"/>
        <v>1.470588235294116</v>
      </c>
    </row>
    <row r="7" spans="1:5" s="31" customFormat="1" ht="32.25" customHeight="1" x14ac:dyDescent="0.2">
      <c r="A7" s="75" t="s">
        <v>201</v>
      </c>
      <c r="B7" s="76"/>
      <c r="C7" s="58">
        <f>'[5]Республика Алтай'!H4</f>
        <v>1132</v>
      </c>
      <c r="D7" s="58">
        <f>'[5]Республика Алтай'!I4</f>
        <v>1151</v>
      </c>
      <c r="E7" s="59">
        <f t="shared" si="0"/>
        <v>-1.6507384882710738</v>
      </c>
    </row>
    <row r="8" spans="1:5" s="31" customFormat="1" ht="32.25" customHeight="1" x14ac:dyDescent="0.2">
      <c r="A8" s="77" t="s">
        <v>202</v>
      </c>
      <c r="B8" s="77"/>
      <c r="C8" s="58">
        <f>'[5]Республика Алтай'!J4</f>
        <v>258</v>
      </c>
      <c r="D8" s="58">
        <f>'[5]Республика Алтай'!K4</f>
        <v>223</v>
      </c>
      <c r="E8" s="59">
        <f t="shared" si="0"/>
        <v>15.695067264573993</v>
      </c>
    </row>
    <row r="9" spans="1:5" s="31" customFormat="1" ht="20.25" customHeight="1" x14ac:dyDescent="0.2">
      <c r="A9" s="77" t="s">
        <v>203</v>
      </c>
      <c r="B9" s="77"/>
      <c r="C9" s="58">
        <f>'[5]Республика Алтай'!L4</f>
        <v>460</v>
      </c>
      <c r="D9" s="58">
        <f>'[5]Республика Алтай'!M4</f>
        <v>406</v>
      </c>
      <c r="E9" s="59">
        <f t="shared" si="0"/>
        <v>13.300492610837438</v>
      </c>
    </row>
    <row r="10" spans="1:5" ht="19.5" customHeight="1" x14ac:dyDescent="0.2">
      <c r="A10" s="60"/>
      <c r="B10" s="60" t="s">
        <v>101</v>
      </c>
      <c r="C10" s="61">
        <f>C9/C8*100</f>
        <v>178.29457364341087</v>
      </c>
      <c r="D10" s="61">
        <f>D9/D8*100</f>
        <v>182.06278026905829</v>
      </c>
      <c r="E10" s="62">
        <f>C10*100/D10-100</f>
        <v>-2.0697292549738222</v>
      </c>
    </row>
    <row r="11" spans="1:5" s="31" customFormat="1" ht="45" customHeight="1" x14ac:dyDescent="0.2">
      <c r="A11" s="75" t="s">
        <v>204</v>
      </c>
      <c r="B11" s="76"/>
      <c r="C11" s="58">
        <f>'[5]Республика Алтай'!N4</f>
        <v>302</v>
      </c>
      <c r="D11" s="58">
        <f>'[5]Республика Алтай'!O4</f>
        <v>273</v>
      </c>
      <c r="E11" s="59">
        <f t="shared" si="0"/>
        <v>10.622710622710628</v>
      </c>
    </row>
    <row r="12" spans="1:5" s="31" customFormat="1" ht="39" customHeight="1" x14ac:dyDescent="0.2">
      <c r="A12" s="77" t="s">
        <v>205</v>
      </c>
      <c r="B12" s="77"/>
      <c r="C12" s="58">
        <f>'[5]Республика Алтай'!P4</f>
        <v>28</v>
      </c>
      <c r="D12" s="58">
        <f>'[5]Республика Алтай'!Q4</f>
        <v>21</v>
      </c>
      <c r="E12" s="59">
        <f t="shared" si="0"/>
        <v>33.333333333333343</v>
      </c>
    </row>
    <row r="13" spans="1:5" s="31" customFormat="1" ht="33.75" customHeight="1" x14ac:dyDescent="0.2">
      <c r="A13" s="77" t="s">
        <v>206</v>
      </c>
      <c r="B13" s="77"/>
      <c r="C13" s="58">
        <f>'[5]Республика Алтай'!R4</f>
        <v>2471</v>
      </c>
      <c r="D13" s="58">
        <f>'[5]Республика Алтай'!S4</f>
        <v>2281</v>
      </c>
      <c r="E13" s="59">
        <f t="shared" si="0"/>
        <v>8.3296799649276636</v>
      </c>
    </row>
    <row r="14" spans="1:5" s="31" customFormat="1" ht="32.25" customHeight="1" x14ac:dyDescent="0.2">
      <c r="A14" s="78" t="s">
        <v>207</v>
      </c>
      <c r="B14" s="78"/>
      <c r="C14" s="58">
        <f>'[5]Республика Алтай'!T4</f>
        <v>57</v>
      </c>
      <c r="D14" s="58">
        <f>'[5]Республика Алтай'!U4</f>
        <v>52</v>
      </c>
      <c r="E14" s="59">
        <f t="shared" si="0"/>
        <v>9.6153846153846132</v>
      </c>
    </row>
    <row r="15" spans="1:5" s="31" customFormat="1" ht="32.25" customHeight="1" x14ac:dyDescent="0.2">
      <c r="A15" s="77" t="s">
        <v>208</v>
      </c>
      <c r="B15" s="77"/>
      <c r="C15" s="58">
        <f>'[5]Республика Алтай'!V4</f>
        <v>590</v>
      </c>
      <c r="D15" s="58">
        <f>'[5]Республика Алтай'!W4</f>
        <v>506</v>
      </c>
      <c r="E15" s="59">
        <f t="shared" si="0"/>
        <v>16.600790513833985</v>
      </c>
    </row>
    <row r="16" spans="1:5" s="31" customFormat="1" ht="27" customHeight="1" x14ac:dyDescent="0.2">
      <c r="A16" s="79" t="s">
        <v>209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2023</v>
      </c>
      <c r="D17" s="67">
        <v>2022</v>
      </c>
      <c r="E17" s="67" t="s">
        <v>93</v>
      </c>
    </row>
    <row r="18" spans="1:5" s="31" customFormat="1" ht="20.25" customHeight="1" x14ac:dyDescent="0.2">
      <c r="A18" s="77" t="s">
        <v>210</v>
      </c>
      <c r="B18" s="77"/>
      <c r="C18" s="58">
        <f>'[5]Республика Алтай'!X4</f>
        <v>180</v>
      </c>
      <c r="D18" s="58">
        <f>'[5]Республика Алтай'!Y4</f>
        <v>171</v>
      </c>
      <c r="E18" s="59">
        <f t="shared" ref="E18:E22" si="1">C18*100/D18-100</f>
        <v>5.2631578947368354</v>
      </c>
    </row>
    <row r="19" spans="1:5" s="31" customFormat="1" ht="20.25" customHeight="1" x14ac:dyDescent="0.2">
      <c r="A19" s="75" t="s">
        <v>94</v>
      </c>
      <c r="B19" s="76"/>
      <c r="C19" s="58">
        <f>'[5]Республика Алтай'!Z4</f>
        <v>431</v>
      </c>
      <c r="D19" s="58">
        <f>'[5]Республика Алтай'!AA4</f>
        <v>363</v>
      </c>
      <c r="E19" s="59">
        <f t="shared" si="1"/>
        <v>18.732782369146008</v>
      </c>
    </row>
    <row r="20" spans="1:5" s="31" customFormat="1" ht="20.25" customHeight="1" x14ac:dyDescent="0.2">
      <c r="A20" s="75" t="s">
        <v>95</v>
      </c>
      <c r="B20" s="76"/>
      <c r="C20" s="58">
        <f>'[5]Республика Алтай'!AB4</f>
        <v>23</v>
      </c>
      <c r="D20" s="58">
        <f>'[5]Республика Алтай'!AC4</f>
        <v>22</v>
      </c>
      <c r="E20" s="59">
        <f t="shared" si="1"/>
        <v>4.5454545454545467</v>
      </c>
    </row>
    <row r="21" spans="1:5" s="31" customFormat="1" ht="20.25" customHeight="1" x14ac:dyDescent="0.2">
      <c r="A21" s="77" t="s">
        <v>99</v>
      </c>
      <c r="B21" s="77"/>
      <c r="C21" s="58">
        <f>'[5]Республика Алтай'!AD4</f>
        <v>104</v>
      </c>
      <c r="D21" s="58">
        <f>'[5]Республика Алтай'!AE4</f>
        <v>93</v>
      </c>
      <c r="E21" s="59">
        <f t="shared" si="1"/>
        <v>11.827956989247312</v>
      </c>
    </row>
    <row r="22" spans="1:5" s="31" customFormat="1" ht="33.75" customHeight="1" x14ac:dyDescent="0.2">
      <c r="A22" s="77" t="s">
        <v>211</v>
      </c>
      <c r="B22" s="77"/>
      <c r="C22" s="58">
        <f>'[5]Республика Алтай'!AF4</f>
        <v>111</v>
      </c>
      <c r="D22" s="58">
        <f>'[5]Республика Алтай'!AG4</f>
        <v>98</v>
      </c>
      <c r="E22" s="59">
        <f t="shared" si="1"/>
        <v>13.265306122448976</v>
      </c>
    </row>
    <row r="23" spans="1:5" ht="19.5" customHeight="1" x14ac:dyDescent="0.2">
      <c r="A23" s="60"/>
      <c r="B23" s="60" t="s">
        <v>101</v>
      </c>
      <c r="C23" s="61">
        <f>C22/C21*100</f>
        <v>106.73076923076923</v>
      </c>
      <c r="D23" s="61">
        <f>D22/D21*100</f>
        <v>105.3763440860215</v>
      </c>
      <c r="E23" s="62">
        <f>C23*100/D23-100</f>
        <v>1.2853218210360922</v>
      </c>
    </row>
    <row r="24" spans="1:5" s="31" customFormat="1" ht="34.5" customHeight="1" x14ac:dyDescent="0.2">
      <c r="A24" s="68" t="s">
        <v>329</v>
      </c>
      <c r="B24" s="68"/>
      <c r="C24" s="58">
        <f>'[5]Республика Алтай'!AH4</f>
        <v>0</v>
      </c>
      <c r="D24" s="58">
        <f>'[5]Республика Алтай'!AI4</f>
        <v>1</v>
      </c>
      <c r="E24" s="59" t="s">
        <v>119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212</v>
      </c>
      <c r="C3" s="19" t="s">
        <v>2</v>
      </c>
      <c r="D3" s="24" t="s">
        <v>213</v>
      </c>
      <c r="E3" s="19" t="s">
        <v>2</v>
      </c>
      <c r="F3" s="24" t="s">
        <v>214</v>
      </c>
      <c r="G3" s="19" t="s">
        <v>2</v>
      </c>
      <c r="H3" s="24" t="s">
        <v>215</v>
      </c>
      <c r="I3" s="19" t="s">
        <v>2</v>
      </c>
      <c r="J3" s="32" t="s">
        <v>216</v>
      </c>
      <c r="K3" s="19" t="s">
        <v>2</v>
      </c>
      <c r="L3" s="32" t="s">
        <v>217</v>
      </c>
      <c r="M3" s="19" t="s">
        <v>2</v>
      </c>
      <c r="N3" s="32" t="s">
        <v>218</v>
      </c>
      <c r="O3" s="19" t="s">
        <v>2</v>
      </c>
      <c r="P3" s="32" t="s">
        <v>219</v>
      </c>
      <c r="Q3" s="19" t="s">
        <v>2</v>
      </c>
      <c r="R3" s="33" t="s">
        <v>220</v>
      </c>
      <c r="S3" s="19" t="s">
        <v>2</v>
      </c>
      <c r="T3" s="33" t="s">
        <v>221</v>
      </c>
      <c r="U3" s="19" t="s">
        <v>2</v>
      </c>
      <c r="V3" s="33" t="s">
        <v>222</v>
      </c>
      <c r="W3" s="19" t="s">
        <v>2</v>
      </c>
      <c r="X3" s="33" t="s">
        <v>223</v>
      </c>
      <c r="Y3" s="19" t="s">
        <v>2</v>
      </c>
      <c r="Z3" s="34" t="s">
        <v>224</v>
      </c>
      <c r="AA3" s="19" t="s">
        <v>2</v>
      </c>
      <c r="AB3" s="34" t="s">
        <v>225</v>
      </c>
      <c r="AC3" s="19" t="s">
        <v>2</v>
      </c>
      <c r="AD3" s="34" t="s">
        <v>226</v>
      </c>
      <c r="AE3" s="19" t="s">
        <v>2</v>
      </c>
      <c r="AF3" s="34" t="s">
        <v>227</v>
      </c>
      <c r="AG3" s="19" t="s">
        <v>2</v>
      </c>
      <c r="AH3" s="35" t="s">
        <v>228</v>
      </c>
      <c r="AI3" s="19" t="s">
        <v>2</v>
      </c>
      <c r="AJ3" s="35" t="s">
        <v>229</v>
      </c>
      <c r="AK3" s="19" t="s">
        <v>2</v>
      </c>
      <c r="AL3" s="35" t="s">
        <v>230</v>
      </c>
      <c r="AM3" s="19" t="s">
        <v>2</v>
      </c>
      <c r="AN3" s="33" t="s">
        <v>231</v>
      </c>
      <c r="AO3" s="19" t="s">
        <v>2</v>
      </c>
      <c r="AP3" s="33" t="s">
        <v>232</v>
      </c>
      <c r="AQ3" s="19" t="s">
        <v>2</v>
      </c>
      <c r="AR3" s="36" t="s">
        <v>233</v>
      </c>
      <c r="AS3" s="19" t="s">
        <v>2</v>
      </c>
      <c r="AT3" s="36" t="s">
        <v>234</v>
      </c>
      <c r="AU3" s="19" t="s">
        <v>2</v>
      </c>
      <c r="AV3" s="37" t="s">
        <v>235</v>
      </c>
      <c r="AW3" s="19" t="s">
        <v>2</v>
      </c>
      <c r="AX3" s="37" t="s">
        <v>236</v>
      </c>
      <c r="AY3" s="19" t="s">
        <v>2</v>
      </c>
      <c r="AZ3" s="38" t="s">
        <v>237</v>
      </c>
      <c r="BA3" s="19" t="s">
        <v>2</v>
      </c>
      <c r="BB3" s="38" t="s">
        <v>238</v>
      </c>
      <c r="BC3" s="19" t="s">
        <v>2</v>
      </c>
      <c r="BD3" s="39" t="s">
        <v>239</v>
      </c>
      <c r="BE3" s="19" t="s">
        <v>2</v>
      </c>
      <c r="BF3" s="39" t="s">
        <v>240</v>
      </c>
      <c r="BG3" s="19" t="s">
        <v>2</v>
      </c>
      <c r="BH3" s="40" t="s">
        <v>241</v>
      </c>
      <c r="BI3" s="19" t="s">
        <v>2</v>
      </c>
      <c r="BJ3" s="40" t="s">
        <v>242</v>
      </c>
      <c r="BK3" s="19" t="s">
        <v>2</v>
      </c>
      <c r="BL3" s="41" t="s">
        <v>243</v>
      </c>
      <c r="BM3" s="19" t="s">
        <v>2</v>
      </c>
      <c r="BN3" s="41" t="s">
        <v>244</v>
      </c>
      <c r="BO3" s="19" t="s">
        <v>2</v>
      </c>
      <c r="BP3" s="24" t="s">
        <v>245</v>
      </c>
      <c r="BQ3" s="19" t="s">
        <v>2</v>
      </c>
      <c r="BR3" s="24" t="s">
        <v>246</v>
      </c>
      <c r="BS3" s="19" t="s">
        <v>2</v>
      </c>
      <c r="BT3" s="42" t="s">
        <v>247</v>
      </c>
      <c r="BU3" s="19" t="s">
        <v>2</v>
      </c>
      <c r="BV3" s="42" t="s">
        <v>248</v>
      </c>
      <c r="BW3" s="19" t="s">
        <v>2</v>
      </c>
      <c r="BX3" s="35" t="s">
        <v>249</v>
      </c>
      <c r="BY3" s="19" t="s">
        <v>2</v>
      </c>
      <c r="BZ3" s="43" t="s">
        <v>250</v>
      </c>
      <c r="CA3" s="19" t="s">
        <v>2</v>
      </c>
      <c r="CB3" s="44" t="s">
        <v>251</v>
      </c>
      <c r="CC3" s="19" t="s">
        <v>2</v>
      </c>
      <c r="CD3" s="45" t="s">
        <v>252</v>
      </c>
      <c r="CE3" s="19" t="s">
        <v>2</v>
      </c>
      <c r="CF3" s="46" t="s">
        <v>253</v>
      </c>
      <c r="CG3" s="19" t="s">
        <v>2</v>
      </c>
      <c r="CH3" s="27" t="s">
        <v>254</v>
      </c>
      <c r="CI3" s="19" t="s">
        <v>2</v>
      </c>
      <c r="CJ3" s="47" t="s">
        <v>255</v>
      </c>
      <c r="CK3" s="19" t="s">
        <v>2</v>
      </c>
      <c r="CL3" s="48" t="s">
        <v>256</v>
      </c>
      <c r="CM3" s="19" t="s">
        <v>2</v>
      </c>
      <c r="CN3" s="49" t="s">
        <v>257</v>
      </c>
      <c r="CO3" s="19" t="s">
        <v>2</v>
      </c>
      <c r="CP3" s="50" t="s">
        <v>258</v>
      </c>
      <c r="CQ3" s="19" t="s">
        <v>2</v>
      </c>
      <c r="CR3" s="25" t="s">
        <v>259</v>
      </c>
      <c r="CS3" s="19" t="s">
        <v>2</v>
      </c>
      <c r="CT3" s="51" t="s">
        <v>260</v>
      </c>
      <c r="CU3" s="19" t="s">
        <v>2</v>
      </c>
      <c r="CV3" s="52" t="s">
        <v>261</v>
      </c>
      <c r="CW3" s="19" t="s">
        <v>2</v>
      </c>
      <c r="CX3" s="43" t="s">
        <v>262</v>
      </c>
      <c r="CY3" s="19" t="s">
        <v>2</v>
      </c>
      <c r="CZ3" s="34" t="s">
        <v>263</v>
      </c>
      <c r="DA3" s="19" t="s">
        <v>2</v>
      </c>
      <c r="DB3" s="53" t="s">
        <v>264</v>
      </c>
      <c r="DC3" s="19" t="s">
        <v>2</v>
      </c>
      <c r="DD3" s="54" t="s">
        <v>265</v>
      </c>
      <c r="DE3" s="19" t="s">
        <v>2</v>
      </c>
      <c r="DF3" s="38" t="s">
        <v>266</v>
      </c>
      <c r="DG3" s="19" t="s">
        <v>2</v>
      </c>
      <c r="DH3" s="49" t="s">
        <v>267</v>
      </c>
      <c r="DI3" s="19" t="s">
        <v>2</v>
      </c>
      <c r="DJ3" s="55" t="s">
        <v>268</v>
      </c>
      <c r="DK3" s="19" t="s">
        <v>2</v>
      </c>
      <c r="DL3" s="36" t="s">
        <v>269</v>
      </c>
      <c r="DM3" s="19" t="s">
        <v>2</v>
      </c>
      <c r="DN3" s="19" t="s">
        <v>270</v>
      </c>
      <c r="DO3" s="19" t="s">
        <v>2</v>
      </c>
      <c r="DP3" s="19" t="s">
        <v>271</v>
      </c>
      <c r="DQ3" s="19" t="s">
        <v>2</v>
      </c>
      <c r="DR3" s="19" t="s">
        <v>272</v>
      </c>
      <c r="DS3" s="19" t="s">
        <v>2</v>
      </c>
      <c r="DT3" s="19" t="s">
        <v>273</v>
      </c>
      <c r="DU3" s="19" t="s">
        <v>2</v>
      </c>
      <c r="DV3" s="19" t="s">
        <v>274</v>
      </c>
      <c r="DW3" s="19" t="s">
        <v>2</v>
      </c>
      <c r="DX3" s="19" t="s">
        <v>275</v>
      </c>
      <c r="DY3" s="19" t="s">
        <v>2</v>
      </c>
      <c r="DZ3" s="19" t="s">
        <v>276</v>
      </c>
      <c r="EA3" s="19" t="s">
        <v>2</v>
      </c>
      <c r="EB3" s="56" t="s">
        <v>277</v>
      </c>
      <c r="EC3" s="19" t="s">
        <v>2</v>
      </c>
      <c r="ED3" s="19" t="s">
        <v>278</v>
      </c>
      <c r="EE3" s="19" t="s">
        <v>2</v>
      </c>
      <c r="EF3" s="19" t="s">
        <v>279</v>
      </c>
      <c r="EG3" s="19" t="s">
        <v>2</v>
      </c>
      <c r="EH3" s="19" t="s">
        <v>280</v>
      </c>
      <c r="EI3" s="19" t="s">
        <v>2</v>
      </c>
      <c r="EJ3" s="19" t="s">
        <v>281</v>
      </c>
      <c r="EK3" s="19" t="s">
        <v>2</v>
      </c>
      <c r="EL3" s="19" t="s">
        <v>282</v>
      </c>
      <c r="EM3" s="19" t="s">
        <v>2</v>
      </c>
      <c r="EN3" s="19" t="s">
        <v>283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январь-ноябрь 2023</v>
      </c>
      <c r="B1" s="83"/>
      <c r="C1" s="83"/>
      <c r="D1" s="83"/>
      <c r="E1" s="83"/>
    </row>
    <row r="2" spans="1:5" s="31" customFormat="1" ht="15.75" customHeight="1" x14ac:dyDescent="0.2">
      <c r="A2" s="79" t="s">
        <v>284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2023</v>
      </c>
      <c r="D3" s="67">
        <v>2022</v>
      </c>
      <c r="E3" s="67" t="s">
        <v>93</v>
      </c>
    </row>
    <row r="4" spans="1:5" s="31" customFormat="1" ht="20.25" customHeight="1" x14ac:dyDescent="0.2">
      <c r="A4" s="77" t="s">
        <v>285</v>
      </c>
      <c r="B4" s="77"/>
      <c r="C4" s="58">
        <f>'[6]Республика Алтай'!B4+'[6]Республика Алтай'!D4+'[6]Республика Алтай'!F4+'[6]Республика Алтай'!H4</f>
        <v>268</v>
      </c>
      <c r="D4" s="58">
        <f>'[6]Республика Алтай'!C4+'[6]Республика Алтай'!E4+'[6]Республика Алтай'!G4+'[6]Республика Алтай'!I4</f>
        <v>251</v>
      </c>
      <c r="E4" s="59">
        <f t="shared" ref="E4:E51" si="0">C4*100/D4-100</f>
        <v>6.7729083665338692</v>
      </c>
    </row>
    <row r="5" spans="1:5" s="31" customFormat="1" ht="20.25" customHeight="1" x14ac:dyDescent="0.2">
      <c r="A5" s="75" t="s">
        <v>286</v>
      </c>
      <c r="B5" s="76"/>
      <c r="C5" s="58">
        <f>'[6]Республика Алтай'!J4+'[6]Республика Алтай'!L4+'[6]Республика Алтай'!N4+'[6]Республика Алтай'!P4</f>
        <v>887</v>
      </c>
      <c r="D5" s="58">
        <f>'[6]Республика Алтай'!K4+'[6]Республика Алтай'!M4+'[6]Республика Алтай'!O4+'[6]Республика Алтай'!Q4</f>
        <v>1090</v>
      </c>
      <c r="E5" s="59">
        <f t="shared" si="0"/>
        <v>-18.623853211009177</v>
      </c>
    </row>
    <row r="6" spans="1:5" s="31" customFormat="1" ht="20.25" customHeight="1" x14ac:dyDescent="0.2">
      <c r="A6" s="75" t="s">
        <v>287</v>
      </c>
      <c r="B6" s="76"/>
      <c r="C6" s="58">
        <f>'[6]Республика Алтай'!R4+'[6]Республика Алтай'!T4+'[6]Республика Алтай'!V4+'[6]Республика Алтай'!X4</f>
        <v>1076</v>
      </c>
      <c r="D6" s="58">
        <f>'[6]Республика Алтай'!S4+'[6]Республика Алтай'!U4+'[6]Республика Алтай'!W4+'[6]Республика Алтай'!Y4</f>
        <v>1282</v>
      </c>
      <c r="E6" s="59">
        <f t="shared" si="0"/>
        <v>-16.068642745709823</v>
      </c>
    </row>
    <row r="7" spans="1:5" s="31" customFormat="1" ht="20.25" customHeight="1" x14ac:dyDescent="0.2">
      <c r="A7" s="75" t="s">
        <v>288</v>
      </c>
      <c r="B7" s="76"/>
      <c r="C7" s="58">
        <f>'[6]Республика Алтай'!Z4+'[6]Республика Алтай'!AB4+'[6]Республика Алтай'!AD4+'[6]Республика Алтай'!AF4</f>
        <v>8</v>
      </c>
      <c r="D7" s="58">
        <f>'[6]Республика Алтай'!AA4+'[6]Республика Алтай'!AC4+'[6]Республика Алтай'!AE4+'[6]Республика Алтай'!AG4</f>
        <v>4</v>
      </c>
      <c r="E7" s="59">
        <f t="shared" si="0"/>
        <v>100</v>
      </c>
    </row>
    <row r="8" spans="1:5" s="31" customFormat="1" ht="20.25" x14ac:dyDescent="0.2">
      <c r="A8" s="75" t="s">
        <v>289</v>
      </c>
      <c r="B8" s="76"/>
      <c r="C8" s="58">
        <f>'[6]Республика Алтай'!AH4+'[6]Республика Алтай'!AJ4+'[6]Республика Алтай'!AL4</f>
        <v>1</v>
      </c>
      <c r="D8" s="58">
        <f>'[6]Республика Алтай'!AI4+'[6]Республика Алтай'!AK4+'[6]Республика Алтай'!AM4</f>
        <v>1</v>
      </c>
      <c r="E8" s="59">
        <f t="shared" si="0"/>
        <v>0</v>
      </c>
    </row>
    <row r="9" spans="1:5" s="31" customFormat="1" ht="20.25" x14ac:dyDescent="0.2">
      <c r="A9" s="75" t="s">
        <v>290</v>
      </c>
      <c r="B9" s="76"/>
      <c r="C9" s="58">
        <f>'[6]Республика Алтай'!AR4+'[6]Республика Алтай'!AT4</f>
        <v>100</v>
      </c>
      <c r="D9" s="58">
        <f>'[6]Республика Алтай'!AS4+'[6]Республика Алтай'!AU4</f>
        <v>114</v>
      </c>
      <c r="E9" s="59">
        <f t="shared" si="0"/>
        <v>-12.280701754385959</v>
      </c>
    </row>
    <row r="10" spans="1:5" s="31" customFormat="1" ht="20.25" x14ac:dyDescent="0.2">
      <c r="A10" s="75" t="s">
        <v>291</v>
      </c>
      <c r="B10" s="76"/>
      <c r="C10" s="58">
        <f>'[6]Республика Алтай'!AN4+'[6]Республика Алтай'!AP4</f>
        <v>1</v>
      </c>
      <c r="D10" s="58">
        <f>'[6]Республика Алтай'!AO4+'[6]Республика Алтай'!AQ4</f>
        <v>3</v>
      </c>
      <c r="E10" s="59">
        <f t="shared" si="0"/>
        <v>-66.666666666666657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7" t="s">
        <v>292</v>
      </c>
      <c r="B12" s="77"/>
      <c r="C12" s="58">
        <f>'[6]Республика Алтай'!AV4+'[6]Республика Алтай'!AX4</f>
        <v>44</v>
      </c>
      <c r="D12" s="58">
        <f>'[6]Республика Алтай'!AW4+'[6]Республика Алтай'!AY4</f>
        <v>92</v>
      </c>
      <c r="E12" s="59">
        <f t="shared" si="0"/>
        <v>-52.173913043478258</v>
      </c>
    </row>
    <row r="13" spans="1:5" s="31" customFormat="1" ht="20.25" x14ac:dyDescent="0.2">
      <c r="A13" s="75" t="s">
        <v>293</v>
      </c>
      <c r="B13" s="76"/>
      <c r="C13" s="58">
        <f>'[6]Республика Алтай'!AZ4+'[6]Республика Алтай'!BB4</f>
        <v>50</v>
      </c>
      <c r="D13" s="58">
        <f>'[6]Республика Алтай'!BA4+'[6]Республика Алтай'!BC4</f>
        <v>37</v>
      </c>
      <c r="E13" s="59">
        <f t="shared" si="0"/>
        <v>35.13513513513513</v>
      </c>
    </row>
    <row r="14" spans="1:5" s="31" customFormat="1" ht="20.25" x14ac:dyDescent="0.2">
      <c r="A14" s="75" t="s">
        <v>294</v>
      </c>
      <c r="B14" s="76"/>
      <c r="C14" s="58">
        <f>'[6]Республика Алтай'!BD4+'[6]Республика Алтай'!BF4</f>
        <v>187</v>
      </c>
      <c r="D14" s="58">
        <f>'[6]Республика Алтай'!BE4+'[6]Республика Алтай'!BG4</f>
        <v>134</v>
      </c>
      <c r="E14" s="59">
        <f t="shared" si="0"/>
        <v>39.552238805970148</v>
      </c>
    </row>
    <row r="15" spans="1:5" s="31" customFormat="1" ht="20.25" x14ac:dyDescent="0.2">
      <c r="A15" s="75" t="s">
        <v>295</v>
      </c>
      <c r="B15" s="76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 t="s">
        <v>119</v>
      </c>
    </row>
    <row r="16" spans="1:5" s="31" customFormat="1" ht="20.25" x14ac:dyDescent="0.2">
      <c r="A16" s="75" t="s">
        <v>296</v>
      </c>
      <c r="B16" s="76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 t="s">
        <v>119</v>
      </c>
    </row>
    <row r="17" spans="1:5" s="31" customFormat="1" ht="20.25" x14ac:dyDescent="0.2">
      <c r="A17" s="75" t="s">
        <v>297</v>
      </c>
      <c r="B17" s="76"/>
      <c r="C17" s="58">
        <f>'[6]Республика Алтай'!BT4+'[6]Республика Алтай'!BV4</f>
        <v>6</v>
      </c>
      <c r="D17" s="58">
        <f>'[6]Республика Алтай'!BU4+'[6]Республика Алтай'!BW4</f>
        <v>2</v>
      </c>
      <c r="E17" s="59">
        <f t="shared" si="0"/>
        <v>200</v>
      </c>
    </row>
    <row r="18" spans="1:5" s="31" customFormat="1" ht="20.25" x14ac:dyDescent="0.2">
      <c r="A18" s="75" t="s">
        <v>298</v>
      </c>
      <c r="B18" s="76"/>
      <c r="C18" s="58">
        <f>'[6]Республика Алтай'!BP4+'[6]Республика Алтай'!BR4</f>
        <v>2</v>
      </c>
      <c r="D18" s="58">
        <f>'[6]Республика Алтай'!BQ4+'[6]Республика Алтай'!BS4</f>
        <v>0</v>
      </c>
      <c r="E18" s="59">
        <v>100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7" t="s">
        <v>299</v>
      </c>
      <c r="B20" s="77"/>
      <c r="C20" s="58">
        <f>'[6]Республика Алтай'!BX4</f>
        <v>88</v>
      </c>
      <c r="D20" s="58">
        <f>'[6]Республика Алтай'!BY4</f>
        <v>123</v>
      </c>
      <c r="E20" s="59">
        <f t="shared" ref="E20:E22" si="1">C20*100/D20-100</f>
        <v>-28.455284552845526</v>
      </c>
    </row>
    <row r="21" spans="1:5" s="31" customFormat="1" ht="20.25" customHeight="1" x14ac:dyDescent="0.2">
      <c r="A21" s="75" t="s">
        <v>300</v>
      </c>
      <c r="B21" s="76"/>
      <c r="C21" s="58">
        <f>'[6]Республика Алтай'!BZ4</f>
        <v>161</v>
      </c>
      <c r="D21" s="58">
        <f>'[6]Республика Алтай'!CA4</f>
        <v>173</v>
      </c>
      <c r="E21" s="59">
        <f t="shared" si="1"/>
        <v>-6.9364161849710939</v>
      </c>
    </row>
    <row r="22" spans="1:5" s="31" customFormat="1" ht="20.25" customHeight="1" x14ac:dyDescent="0.2">
      <c r="A22" s="75" t="s">
        <v>301</v>
      </c>
      <c r="B22" s="76"/>
      <c r="C22" s="58">
        <f>'[6]Республика Алтай'!CB4</f>
        <v>198</v>
      </c>
      <c r="D22" s="58">
        <f>'[6]Республика Алтай'!CC4</f>
        <v>173</v>
      </c>
      <c r="E22" s="59">
        <f t="shared" si="1"/>
        <v>14.450867052023128</v>
      </c>
    </row>
    <row r="23" spans="1:5" s="31" customFormat="1" ht="20.25" customHeight="1" x14ac:dyDescent="0.2">
      <c r="A23" s="77" t="s">
        <v>302</v>
      </c>
      <c r="B23" s="77"/>
      <c r="C23" s="58">
        <f>'[6]Республика Алтай'!CD4</f>
        <v>8</v>
      </c>
      <c r="D23" s="58">
        <f>'[6]Республика Алтай'!CE4</f>
        <v>1</v>
      </c>
      <c r="E23" s="59">
        <f t="shared" si="0"/>
        <v>700</v>
      </c>
    </row>
    <row r="24" spans="1:5" s="31" customFormat="1" ht="20.25" customHeight="1" x14ac:dyDescent="0.2">
      <c r="A24" s="77" t="s">
        <v>303</v>
      </c>
      <c r="B24" s="77"/>
      <c r="C24" s="58">
        <f>'[6]Республика Алтай'!CF4</f>
        <v>1</v>
      </c>
      <c r="D24" s="58">
        <f>'[6]Республика Алтай'!CG4</f>
        <v>1</v>
      </c>
      <c r="E24" s="59">
        <f t="shared" si="0"/>
        <v>0</v>
      </c>
    </row>
    <row r="25" spans="1:5" s="31" customFormat="1" ht="20.25" customHeight="1" x14ac:dyDescent="0.2">
      <c r="A25" s="75" t="s">
        <v>304</v>
      </c>
      <c r="B25" s="76"/>
      <c r="C25" s="58">
        <f>'[6]Республика Алтай'!CJ4</f>
        <v>4</v>
      </c>
      <c r="D25" s="58">
        <f>'[6]Республика Алтай'!CK4</f>
        <v>11</v>
      </c>
      <c r="E25" s="59">
        <f t="shared" si="0"/>
        <v>-63.636363636363633</v>
      </c>
    </row>
    <row r="26" spans="1:5" s="31" customFormat="1" ht="20.25" customHeight="1" x14ac:dyDescent="0.2">
      <c r="A26" s="75" t="s">
        <v>305</v>
      </c>
      <c r="B26" s="76"/>
      <c r="C26" s="58">
        <f>'[6]Республика Алтай'!CH4</f>
        <v>0</v>
      </c>
      <c r="D26" s="58">
        <f>'[6]Республика Алтай'!CI4</f>
        <v>0</v>
      </c>
      <c r="E26" s="59" t="s">
        <v>119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7" t="s">
        <v>306</v>
      </c>
      <c r="B28" s="77"/>
      <c r="C28" s="58">
        <f>'[6]Республика Алтай'!CL4</f>
        <v>10</v>
      </c>
      <c r="D28" s="58">
        <f>'[6]Республика Алтай'!CM4</f>
        <v>5</v>
      </c>
      <c r="E28" s="59">
        <f t="shared" ref="E28:E30" si="2">C28*100/D28-100</f>
        <v>100</v>
      </c>
    </row>
    <row r="29" spans="1:5" s="31" customFormat="1" ht="20.25" customHeight="1" x14ac:dyDescent="0.2">
      <c r="A29" s="75" t="s">
        <v>307</v>
      </c>
      <c r="B29" s="76"/>
      <c r="C29" s="58">
        <f>'[6]Республика Алтай'!CN4</f>
        <v>38</v>
      </c>
      <c r="D29" s="58">
        <f>'[6]Республика Алтай'!CO4</f>
        <v>41</v>
      </c>
      <c r="E29" s="59">
        <f t="shared" si="2"/>
        <v>-7.3170731707317032</v>
      </c>
    </row>
    <row r="30" spans="1:5" s="31" customFormat="1" ht="20.25" customHeight="1" x14ac:dyDescent="0.2">
      <c r="A30" s="75" t="s">
        <v>308</v>
      </c>
      <c r="B30" s="76"/>
      <c r="C30" s="58">
        <f>'[6]Республика Алтай'!CP4</f>
        <v>53</v>
      </c>
      <c r="D30" s="58">
        <f>'[6]Республика Алтай'!CQ4</f>
        <v>51</v>
      </c>
      <c r="E30" s="59">
        <f t="shared" si="2"/>
        <v>3.9215686274509807</v>
      </c>
    </row>
    <row r="31" spans="1:5" s="31" customFormat="1" ht="20.25" customHeight="1" x14ac:dyDescent="0.2">
      <c r="A31" s="77" t="s">
        <v>309</v>
      </c>
      <c r="B31" s="77"/>
      <c r="C31" s="58">
        <f>'[6]Республика Алтай'!CR4</f>
        <v>0</v>
      </c>
      <c r="D31" s="58">
        <f>'[6]Республика Алтай'!CS4</f>
        <v>0</v>
      </c>
      <c r="E31" s="59" t="s">
        <v>119</v>
      </c>
    </row>
    <row r="32" spans="1:5" s="31" customFormat="1" ht="20.25" customHeight="1" x14ac:dyDescent="0.2">
      <c r="A32" s="75" t="s">
        <v>310</v>
      </c>
      <c r="B32" s="76"/>
      <c r="C32" s="58">
        <f>'[6]Республика Алтай'!CT4</f>
        <v>0</v>
      </c>
      <c r="D32" s="58">
        <f>'[6]Республика Алтай'!CU4</f>
        <v>0</v>
      </c>
      <c r="E32" s="59" t="s">
        <v>119</v>
      </c>
    </row>
    <row r="33" spans="1:5" s="31" customFormat="1" ht="20.25" customHeight="1" x14ac:dyDescent="0.2">
      <c r="A33" s="75" t="s">
        <v>311</v>
      </c>
      <c r="B33" s="76"/>
      <c r="C33" s="58">
        <f>'[6]Республика Алтай'!CX4</f>
        <v>1</v>
      </c>
      <c r="D33" s="58">
        <f>'[6]Республика Алтай'!CY4</f>
        <v>5</v>
      </c>
      <c r="E33" s="59">
        <f t="shared" si="0"/>
        <v>-80</v>
      </c>
    </row>
    <row r="34" spans="1:5" s="31" customFormat="1" ht="20.25" customHeight="1" x14ac:dyDescent="0.2">
      <c r="A34" s="75" t="s">
        <v>312</v>
      </c>
      <c r="B34" s="76"/>
      <c r="C34" s="58">
        <f>'[6]Республика Алтай'!CV4</f>
        <v>0</v>
      </c>
      <c r="D34" s="58">
        <f>'[6]Республика Алтай'!CW4</f>
        <v>0</v>
      </c>
      <c r="E34" s="59" t="s">
        <v>119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7" t="s">
        <v>313</v>
      </c>
      <c r="B36" s="77"/>
      <c r="C36" s="58">
        <f>'[6]Республика Алтай'!CZ4</f>
        <v>0</v>
      </c>
      <c r="D36" s="58">
        <f>'[6]Республика Алтай'!DA4</f>
        <v>2</v>
      </c>
      <c r="E36" s="59">
        <f t="shared" ref="E36:E38" si="3">C36*100/D36-100</f>
        <v>-100</v>
      </c>
    </row>
    <row r="37" spans="1:5" s="31" customFormat="1" ht="20.25" customHeight="1" x14ac:dyDescent="0.2">
      <c r="A37" s="77" t="s">
        <v>314</v>
      </c>
      <c r="B37" s="77"/>
      <c r="C37" s="58">
        <f>'[6]Республика Алтай'!DB4</f>
        <v>11</v>
      </c>
      <c r="D37" s="58">
        <f>'[6]Республика Алтай'!DC4</f>
        <v>11</v>
      </c>
      <c r="E37" s="59">
        <f t="shared" si="3"/>
        <v>0</v>
      </c>
    </row>
    <row r="38" spans="1:5" s="31" customFormat="1" ht="20.25" customHeight="1" x14ac:dyDescent="0.2">
      <c r="A38" s="77" t="s">
        <v>315</v>
      </c>
      <c r="B38" s="77"/>
      <c r="C38" s="58">
        <f>'[6]Республика Алтай'!DD4</f>
        <v>9</v>
      </c>
      <c r="D38" s="58">
        <f>'[6]Республика Алтай'!DE4</f>
        <v>8</v>
      </c>
      <c r="E38" s="59">
        <f t="shared" si="3"/>
        <v>12.5</v>
      </c>
    </row>
    <row r="39" spans="1:5" s="31" customFormat="1" ht="20.25" customHeight="1" x14ac:dyDescent="0.2">
      <c r="A39" s="77" t="s">
        <v>316</v>
      </c>
      <c r="B39" s="77"/>
      <c r="C39" s="58">
        <f>'[6]Республика Алтай'!DF4</f>
        <v>0</v>
      </c>
      <c r="D39" s="58">
        <f>'[6]Республика Алтай'!DG4</f>
        <v>0</v>
      </c>
      <c r="E39" s="59" t="s">
        <v>119</v>
      </c>
    </row>
    <row r="40" spans="1:5" s="31" customFormat="1" ht="20.25" customHeight="1" x14ac:dyDescent="0.2">
      <c r="A40" s="77" t="s">
        <v>317</v>
      </c>
      <c r="B40" s="77"/>
      <c r="C40" s="58">
        <f>'[6]Республика Алтай'!DH4</f>
        <v>0</v>
      </c>
      <c r="D40" s="58">
        <f>'[6]Республика Алтай'!DI4</f>
        <v>0</v>
      </c>
      <c r="E40" s="59" t="s">
        <v>119</v>
      </c>
    </row>
    <row r="41" spans="1:5" s="31" customFormat="1" ht="20.25" customHeight="1" x14ac:dyDescent="0.2">
      <c r="A41" s="77" t="s">
        <v>318</v>
      </c>
      <c r="B41" s="77"/>
      <c r="C41" s="58">
        <f>'[6]Республика Алтай'!DL4</f>
        <v>0</v>
      </c>
      <c r="D41" s="58">
        <f>'[6]Республика Алтай'!DM4</f>
        <v>0</v>
      </c>
      <c r="E41" s="59" t="s">
        <v>119</v>
      </c>
    </row>
    <row r="42" spans="1:5" s="31" customFormat="1" ht="20.25" customHeight="1" x14ac:dyDescent="0.2">
      <c r="A42" s="77" t="s">
        <v>319</v>
      </c>
      <c r="B42" s="77"/>
      <c r="C42" s="58">
        <f>'[6]Республика Алтай'!DJ4</f>
        <v>0</v>
      </c>
      <c r="D42" s="58">
        <f>'[6]Республика Алтай'!DK4</f>
        <v>0</v>
      </c>
      <c r="E42" s="59" t="s">
        <v>119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7" t="s">
        <v>320</v>
      </c>
      <c r="B44" s="77"/>
      <c r="C44" s="58">
        <f>SUM(C4:C10)</f>
        <v>2341</v>
      </c>
      <c r="D44" s="58">
        <f>SUM(D4:D10)</f>
        <v>2745</v>
      </c>
      <c r="E44" s="59">
        <f t="shared" si="0"/>
        <v>-14.717668488160285</v>
      </c>
    </row>
    <row r="45" spans="1:5" s="31" customFormat="1" ht="20.25" x14ac:dyDescent="0.2">
      <c r="A45" s="77" t="s">
        <v>321</v>
      </c>
      <c r="B45" s="77"/>
      <c r="C45" s="58">
        <f>SUM(C12:C18)</f>
        <v>289</v>
      </c>
      <c r="D45" s="58">
        <f>SUM(D12:D18)</f>
        <v>265</v>
      </c>
      <c r="E45" s="59">
        <f t="shared" si="0"/>
        <v>9.0566037735849108</v>
      </c>
    </row>
    <row r="46" spans="1:5" s="31" customFormat="1" ht="20.25" customHeight="1" x14ac:dyDescent="0.2">
      <c r="A46" s="77" t="s">
        <v>322</v>
      </c>
      <c r="B46" s="77"/>
      <c r="C46" s="58">
        <f>SUM(C20:C26)</f>
        <v>460</v>
      </c>
      <c r="D46" s="58">
        <f>SUM(D20:D26)</f>
        <v>482</v>
      </c>
      <c r="E46" s="59">
        <f t="shared" si="0"/>
        <v>-4.5643153526970934</v>
      </c>
    </row>
    <row r="47" spans="1:5" s="31" customFormat="1" ht="20.25" customHeight="1" x14ac:dyDescent="0.2">
      <c r="A47" s="77" t="s">
        <v>323</v>
      </c>
      <c r="B47" s="77"/>
      <c r="C47" s="58">
        <f>SUM(C28:C34)</f>
        <v>102</v>
      </c>
      <c r="D47" s="58">
        <f>SUM(D28:D34)</f>
        <v>102</v>
      </c>
      <c r="E47" s="59">
        <f t="shared" si="0"/>
        <v>0</v>
      </c>
    </row>
    <row r="48" spans="1:5" s="31" customFormat="1" ht="20.25" customHeight="1" x14ac:dyDescent="0.2">
      <c r="A48" s="77" t="s">
        <v>324</v>
      </c>
      <c r="B48" s="77"/>
      <c r="C48" s="58">
        <f>SUM(C36:C42)</f>
        <v>20</v>
      </c>
      <c r="D48" s="58">
        <f>SUM(D36:D42)</f>
        <v>21</v>
      </c>
      <c r="E48" s="59">
        <f t="shared" si="0"/>
        <v>-4.7619047619047592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325</v>
      </c>
      <c r="B50" s="77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2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1</v>
      </c>
      <c r="E50" s="59">
        <f t="shared" si="0"/>
        <v>100</v>
      </c>
    </row>
    <row r="51" spans="1:5" s="31" customFormat="1" ht="48.75" customHeight="1" x14ac:dyDescent="0.2">
      <c r="A51" s="75" t="s">
        <v>326</v>
      </c>
      <c r="B51" s="76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5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6</v>
      </c>
      <c r="E51" s="59">
        <f t="shared" si="0"/>
        <v>-16.666666666666671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2" t="s">
        <v>327</v>
      </c>
      <c r="B53" s="82"/>
      <c r="C53" s="64"/>
      <c r="D53" s="64"/>
      <c r="E53" s="63"/>
    </row>
    <row r="54" spans="1:5" s="31" customFormat="1" ht="15.75" x14ac:dyDescent="0.25">
      <c r="A54" s="65" t="s">
        <v>328</v>
      </c>
      <c r="B54" s="65"/>
      <c r="C54" s="64"/>
      <c r="D54" s="64"/>
      <c r="E54" s="63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3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январь-ноябрь 2023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86" t="s">
        <v>92</v>
      </c>
      <c r="B8" s="87"/>
      <c r="C8" s="67">
        <v>2023</v>
      </c>
      <c r="D8" s="67">
        <v>2022</v>
      </c>
      <c r="E8" s="67" t="s">
        <v>93</v>
      </c>
    </row>
    <row r="9" spans="1:137" ht="19.5" customHeight="1" x14ac:dyDescent="0.2">
      <c r="A9" s="84" t="s">
        <v>94</v>
      </c>
      <c r="B9" s="85"/>
      <c r="C9" s="58">
        <f>'[1]Республика Алтай'!B4</f>
        <v>25039</v>
      </c>
      <c r="D9" s="58">
        <f>'[1]Республика Алтай'!C4</f>
        <v>23798</v>
      </c>
      <c r="E9" s="59">
        <f t="shared" ref="E9:E14" si="0">C9*100/D9-100</f>
        <v>5.2147239263803726</v>
      </c>
    </row>
    <row r="10" spans="1:137" ht="19.5" customHeight="1" x14ac:dyDescent="0.2">
      <c r="A10" s="84" t="s">
        <v>95</v>
      </c>
      <c r="B10" s="85"/>
      <c r="C10" s="58">
        <f>'[1]Республика Алтай'!D4</f>
        <v>3300</v>
      </c>
      <c r="D10" s="58">
        <f>'[1]Республика Алтай'!E4</f>
        <v>3154</v>
      </c>
      <c r="E10" s="59">
        <f t="shared" si="0"/>
        <v>4.6290424857323984</v>
      </c>
    </row>
    <row r="11" spans="1:137" ht="33" customHeight="1" x14ac:dyDescent="0.2">
      <c r="A11" s="84" t="s">
        <v>96</v>
      </c>
      <c r="B11" s="85"/>
      <c r="C11" s="58">
        <f>'[1]Республика Алтай'!F4</f>
        <v>2826</v>
      </c>
      <c r="D11" s="58">
        <f>'[1]Республика Алтай'!G4</f>
        <v>2687</v>
      </c>
      <c r="E11" s="59">
        <f t="shared" si="0"/>
        <v>5.1730554521771523</v>
      </c>
    </row>
    <row r="12" spans="1:137" ht="19.5" customHeight="1" x14ac:dyDescent="0.2">
      <c r="A12" s="84" t="s">
        <v>97</v>
      </c>
      <c r="B12" s="85"/>
      <c r="C12" s="58">
        <f>'[1]Республика Алтай'!H4</f>
        <v>1809</v>
      </c>
      <c r="D12" s="58">
        <f>'[1]Республика Алтай'!I4</f>
        <v>1889</v>
      </c>
      <c r="E12" s="59">
        <f t="shared" si="0"/>
        <v>-4.2350449973530999</v>
      </c>
    </row>
    <row r="13" spans="1:137" ht="35.25" customHeight="1" x14ac:dyDescent="0.2">
      <c r="A13" s="84" t="s">
        <v>98</v>
      </c>
      <c r="B13" s="85"/>
      <c r="C13" s="58">
        <f>'[1]Республика Алтай'!J4</f>
        <v>1815</v>
      </c>
      <c r="D13" s="58">
        <f>'[1]Республика Алтай'!K4</f>
        <v>1850</v>
      </c>
      <c r="E13" s="59">
        <f t="shared" si="0"/>
        <v>-1.8918918918918877</v>
      </c>
    </row>
    <row r="14" spans="1:137" ht="19.5" customHeight="1" x14ac:dyDescent="0.2">
      <c r="A14" s="84" t="s">
        <v>99</v>
      </c>
      <c r="B14" s="85"/>
      <c r="C14" s="58">
        <f>'[1]Республика Алтай'!L4</f>
        <v>5662</v>
      </c>
      <c r="D14" s="58">
        <f>'[1]Республика Алтай'!M4</f>
        <v>5165</v>
      </c>
      <c r="E14" s="59">
        <f t="shared" si="0"/>
        <v>9.6224588576960315</v>
      </c>
    </row>
    <row r="15" spans="1:137" ht="19.5" customHeight="1" x14ac:dyDescent="0.2">
      <c r="A15" s="84" t="s">
        <v>100</v>
      </c>
      <c r="B15" s="85"/>
      <c r="C15" s="58">
        <f>'[1]Республика Алтай'!N4</f>
        <v>4260</v>
      </c>
      <c r="D15" s="58">
        <f>'[1]Республика Алтай'!O4</f>
        <v>3919</v>
      </c>
      <c r="E15" s="59">
        <f>C15*100/D15-100</f>
        <v>8.7011992855320273</v>
      </c>
    </row>
    <row r="16" spans="1:137" ht="19.5" customHeight="1" x14ac:dyDescent="0.2">
      <c r="A16" s="60"/>
      <c r="B16" s="60" t="s">
        <v>101</v>
      </c>
      <c r="C16" s="61">
        <f>C15/C14*100</f>
        <v>75.238431649593778</v>
      </c>
      <c r="D16" s="61">
        <f>D15/D14*100</f>
        <v>75.876089060987411</v>
      </c>
      <c r="E16" s="62">
        <f>C16*100/D16-100</f>
        <v>-0.84039309258692185</v>
      </c>
    </row>
    <row r="17" spans="1:5" ht="34.5" customHeight="1" x14ac:dyDescent="0.2">
      <c r="A17" s="84" t="s">
        <v>102</v>
      </c>
      <c r="B17" s="85"/>
      <c r="C17" s="58">
        <f>'[1]Республика Алтай'!P4</f>
        <v>955</v>
      </c>
      <c r="D17" s="58">
        <f>'[1]Республика Алтай'!Q4</f>
        <v>907</v>
      </c>
      <c r="E17" s="59">
        <f t="shared" ref="E17:E19" si="1">C17*100/D17-100</f>
        <v>5.2921719955898539</v>
      </c>
    </row>
    <row r="18" spans="1:5" ht="19.5" customHeight="1" x14ac:dyDescent="0.2">
      <c r="A18" s="84" t="s">
        <v>103</v>
      </c>
      <c r="B18" s="85"/>
      <c r="C18" s="58">
        <f>'[1]Республика Алтай'!R4</f>
        <v>511</v>
      </c>
      <c r="D18" s="58">
        <f>'[1]Республика Алтай'!S4</f>
        <v>488</v>
      </c>
      <c r="E18" s="59">
        <f t="shared" si="1"/>
        <v>4.7131147540983562</v>
      </c>
    </row>
    <row r="19" spans="1:5" ht="51.75" customHeight="1" x14ac:dyDescent="0.2">
      <c r="A19" s="84" t="s">
        <v>104</v>
      </c>
      <c r="B19" s="85"/>
      <c r="C19" s="58">
        <f>'[1]Республика Алтай'!T4</f>
        <v>92</v>
      </c>
      <c r="D19" s="58">
        <f>'[1]Республика Алтай'!U4</f>
        <v>87</v>
      </c>
      <c r="E19" s="59">
        <f t="shared" si="1"/>
        <v>5.7471264367816133</v>
      </c>
    </row>
    <row r="20" spans="1:5" ht="35.25" customHeight="1" x14ac:dyDescent="0.2">
      <c r="A20" s="84" t="s">
        <v>105</v>
      </c>
      <c r="B20" s="85"/>
      <c r="C20" s="58">
        <f>'[1]Республика Алтай'!V4</f>
        <v>88</v>
      </c>
      <c r="D20" s="58">
        <f>'[1]Республика Алтай'!W4</f>
        <v>91</v>
      </c>
      <c r="E20" s="59">
        <f>C20*100/D20-100</f>
        <v>-3.2967032967032992</v>
      </c>
    </row>
    <row r="21" spans="1:5" s="14" customFormat="1" ht="24.75" customHeight="1" x14ac:dyDescent="0.2">
      <c r="A21" s="86" t="s">
        <v>106</v>
      </c>
      <c r="B21" s="88"/>
      <c r="C21" s="88"/>
      <c r="D21" s="88"/>
      <c r="E21" s="87"/>
    </row>
    <row r="22" spans="1:5" ht="25.5" customHeight="1" x14ac:dyDescent="0.2">
      <c r="A22" s="86" t="s">
        <v>92</v>
      </c>
      <c r="B22" s="87"/>
      <c r="C22" s="67">
        <v>2023</v>
      </c>
      <c r="D22" s="67">
        <v>2022</v>
      </c>
      <c r="E22" s="67" t="s">
        <v>93</v>
      </c>
    </row>
    <row r="23" spans="1:5" s="14" customFormat="1" ht="17.25" customHeight="1" x14ac:dyDescent="0.2">
      <c r="A23" s="84" t="s">
        <v>94</v>
      </c>
      <c r="B23" s="85"/>
      <c r="C23" s="58">
        <f>'[1]Республика Алтай'!X4</f>
        <v>7098</v>
      </c>
      <c r="D23" s="58">
        <f>'[1]Республика Алтай'!Y4</f>
        <v>6851</v>
      </c>
      <c r="E23" s="59">
        <f>C23*100/D23-100</f>
        <v>3.6053130929791308</v>
      </c>
    </row>
    <row r="24" spans="1:5" s="14" customFormat="1" ht="17.25" customHeight="1" x14ac:dyDescent="0.2">
      <c r="A24" s="84" t="s">
        <v>95</v>
      </c>
      <c r="B24" s="85"/>
      <c r="C24" s="58">
        <f>'[1]Республика Алтай'!Z4</f>
        <v>1203</v>
      </c>
      <c r="D24" s="58">
        <f>'[1]Республика Алтай'!AA4</f>
        <v>1161</v>
      </c>
      <c r="E24" s="59">
        <f t="shared" ref="E24:E29" si="2">C24*100/D24-100</f>
        <v>3.6175710594315262</v>
      </c>
    </row>
    <row r="25" spans="1:5" s="14" customFormat="1" ht="34.5" customHeight="1" x14ac:dyDescent="0.2">
      <c r="A25" s="84" t="s">
        <v>96</v>
      </c>
      <c r="B25" s="85"/>
      <c r="C25" s="58">
        <f>'[1]Республика Алтай'!AB4</f>
        <v>1063</v>
      </c>
      <c r="D25" s="58">
        <f>'[1]Республика Алтай'!AC4</f>
        <v>955</v>
      </c>
      <c r="E25" s="59">
        <f t="shared" si="2"/>
        <v>11.308900523560212</v>
      </c>
    </row>
    <row r="26" spans="1:5" s="14" customFormat="1" ht="17.25" customHeight="1" x14ac:dyDescent="0.2">
      <c r="A26" s="84" t="s">
        <v>97</v>
      </c>
      <c r="B26" s="85"/>
      <c r="C26" s="58">
        <f>'[1]Республика Алтай'!AD4</f>
        <v>252</v>
      </c>
      <c r="D26" s="58">
        <f>'[1]Республика Алтай'!AE4</f>
        <v>267</v>
      </c>
      <c r="E26" s="59">
        <f t="shared" si="2"/>
        <v>-5.6179775280898809</v>
      </c>
    </row>
    <row r="27" spans="1:5" s="14" customFormat="1" ht="34.5" customHeight="1" x14ac:dyDescent="0.2">
      <c r="A27" s="84" t="s">
        <v>98</v>
      </c>
      <c r="B27" s="85"/>
      <c r="C27" s="58">
        <f>'[1]Республика Алтай'!AF4</f>
        <v>299</v>
      </c>
      <c r="D27" s="58">
        <f>'[1]Республика Алтай'!AG4</f>
        <v>274</v>
      </c>
      <c r="E27" s="59">
        <f t="shared" si="2"/>
        <v>9.1240875912408796</v>
      </c>
    </row>
    <row r="28" spans="1:5" s="14" customFormat="1" ht="17.25" customHeight="1" x14ac:dyDescent="0.2">
      <c r="A28" s="84" t="s">
        <v>99</v>
      </c>
      <c r="B28" s="85"/>
      <c r="C28" s="58">
        <f>'[1]Республика Алтай'!AH4</f>
        <v>1712</v>
      </c>
      <c r="D28" s="58">
        <f>'[1]Республика Алтай'!AI4</f>
        <v>1529</v>
      </c>
      <c r="E28" s="59">
        <f t="shared" si="2"/>
        <v>11.968606932635709</v>
      </c>
    </row>
    <row r="29" spans="1:5" s="14" customFormat="1" ht="25.5" customHeight="1" x14ac:dyDescent="0.2">
      <c r="A29" s="84" t="s">
        <v>100</v>
      </c>
      <c r="B29" s="85"/>
      <c r="C29" s="58">
        <f>'[1]Республика Алтай'!AJ4</f>
        <v>1084</v>
      </c>
      <c r="D29" s="58">
        <f>'[1]Республика Алтай'!AK4</f>
        <v>999</v>
      </c>
      <c r="E29" s="59">
        <f t="shared" si="2"/>
        <v>8.5085085085085126</v>
      </c>
    </row>
    <row r="30" spans="1:5" ht="19.5" customHeight="1" x14ac:dyDescent="0.2">
      <c r="A30" s="60"/>
      <c r="B30" s="60" t="s">
        <v>101</v>
      </c>
      <c r="C30" s="61">
        <f>C29/C28*100</f>
        <v>63.317757009345797</v>
      </c>
      <c r="D30" s="61">
        <f>D29/D28*100</f>
        <v>65.336821451929367</v>
      </c>
      <c r="E30" s="62">
        <f>C30*100/D30-100</f>
        <v>-3.0902397724827608</v>
      </c>
    </row>
    <row r="31" spans="1:5" s="14" customFormat="1" ht="34.5" customHeight="1" x14ac:dyDescent="0.2">
      <c r="A31" s="84" t="s">
        <v>102</v>
      </c>
      <c r="B31" s="85"/>
      <c r="C31" s="58">
        <f>'[1]Республика Алтай'!AL4</f>
        <v>162</v>
      </c>
      <c r="D31" s="58">
        <f>'[1]Республика Алтай'!AM4</f>
        <v>135</v>
      </c>
      <c r="E31" s="59">
        <f t="shared" ref="E31:E33" si="3">C31*100/D31-100</f>
        <v>20</v>
      </c>
    </row>
    <row r="32" spans="1:5" s="14" customFormat="1" ht="17.25" customHeight="1" x14ac:dyDescent="0.2">
      <c r="A32" s="84" t="s">
        <v>103</v>
      </c>
      <c r="B32" s="85"/>
      <c r="C32" s="58">
        <f>'[1]Республика Алтай'!AN4</f>
        <v>173</v>
      </c>
      <c r="D32" s="58">
        <f>'[1]Республика Алтай'!AO4</f>
        <v>180</v>
      </c>
      <c r="E32" s="59">
        <f t="shared" si="3"/>
        <v>-3.8888888888888857</v>
      </c>
    </row>
    <row r="33" spans="1:5" s="14" customFormat="1" ht="45" customHeight="1" x14ac:dyDescent="0.2">
      <c r="A33" s="84" t="s">
        <v>104</v>
      </c>
      <c r="B33" s="85"/>
      <c r="C33" s="58">
        <f>'[1]Республика Алтай'!AP4</f>
        <v>32</v>
      </c>
      <c r="D33" s="58">
        <f>'[1]Республика Алтай'!AQ4</f>
        <v>19</v>
      </c>
      <c r="E33" s="59">
        <f t="shared" si="3"/>
        <v>68.421052631578959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28</v>
      </c>
      <c r="D34" s="58">
        <f>'[1]Республика Алтай'!AS4</f>
        <v>21</v>
      </c>
      <c r="E34" s="59">
        <f>C34*100/D34-100</f>
        <v>33.333333333333343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январь-ноябрь 2023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2023</v>
      </c>
      <c r="D3" s="67">
        <v>2022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3157</v>
      </c>
      <c r="D4" s="58">
        <f>'[2]Республика Алтай'!C4</f>
        <v>3043</v>
      </c>
      <c r="E4" s="59">
        <f t="shared" ref="E4:E15" si="0">C4*100/D4-100</f>
        <v>3.7463029904699283</v>
      </c>
    </row>
    <row r="5" spans="1:5" ht="18.75" customHeight="1" x14ac:dyDescent="0.2">
      <c r="A5" s="68" t="s">
        <v>95</v>
      </c>
      <c r="B5" s="68"/>
      <c r="C5" s="58">
        <f>'[2]Республика Алтай'!D4</f>
        <v>199</v>
      </c>
      <c r="D5" s="58">
        <f>'[2]Республика Алтай'!E4</f>
        <v>200</v>
      </c>
      <c r="E5" s="59">
        <f t="shared" si="0"/>
        <v>-0.5</v>
      </c>
    </row>
    <row r="6" spans="1:5" ht="36.75" customHeight="1" x14ac:dyDescent="0.2">
      <c r="A6" s="68" t="s">
        <v>96</v>
      </c>
      <c r="B6" s="68"/>
      <c r="C6" s="58">
        <f>'[2]Республика Алтай'!F4</f>
        <v>183</v>
      </c>
      <c r="D6" s="58">
        <f>'[2]Республика Алтай'!G4</f>
        <v>177</v>
      </c>
      <c r="E6" s="59">
        <f t="shared" si="0"/>
        <v>3.3898305084745743</v>
      </c>
    </row>
    <row r="7" spans="1:5" ht="18.75" customHeight="1" x14ac:dyDescent="0.2">
      <c r="A7" s="68" t="s">
        <v>97</v>
      </c>
      <c r="B7" s="68"/>
      <c r="C7" s="58">
        <f>'[2]Республика Алтай'!H4</f>
        <v>360</v>
      </c>
      <c r="D7" s="58">
        <f>'[2]Республика Алтай'!I4</f>
        <v>283</v>
      </c>
      <c r="E7" s="59">
        <f t="shared" si="0"/>
        <v>27.208480565371019</v>
      </c>
    </row>
    <row r="8" spans="1:5" ht="42" customHeight="1" x14ac:dyDescent="0.2">
      <c r="A8" s="68" t="s">
        <v>98</v>
      </c>
      <c r="B8" s="68"/>
      <c r="C8" s="58">
        <f>'[2]Республика Алтай'!J4</f>
        <v>362</v>
      </c>
      <c r="D8" s="58">
        <f>'[2]Республика Алтай'!K4</f>
        <v>290</v>
      </c>
      <c r="E8" s="59">
        <f t="shared" si="0"/>
        <v>24.827586206896555</v>
      </c>
    </row>
    <row r="9" spans="1:5" ht="18.75" customHeight="1" x14ac:dyDescent="0.2">
      <c r="A9" s="68" t="s">
        <v>99</v>
      </c>
      <c r="B9" s="68"/>
      <c r="C9" s="58">
        <f>'[2]Республика Алтай'!L4</f>
        <v>728</v>
      </c>
      <c r="D9" s="58">
        <f>'[2]Республика Алтай'!M4</f>
        <v>739</v>
      </c>
      <c r="E9" s="59">
        <f t="shared" si="0"/>
        <v>-1.4884979702300427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555</v>
      </c>
      <c r="D10" s="58">
        <f>'[2]Республика Алтай'!O4</f>
        <v>517</v>
      </c>
      <c r="E10" s="59">
        <f t="shared" si="0"/>
        <v>7.3500967117988409</v>
      </c>
    </row>
    <row r="11" spans="1:5" ht="19.5" customHeight="1" x14ac:dyDescent="0.2">
      <c r="A11" s="60"/>
      <c r="B11" s="60" t="s">
        <v>101</v>
      </c>
      <c r="C11" s="61">
        <f>C10/C9*100</f>
        <v>76.236263736263737</v>
      </c>
      <c r="D11" s="61">
        <f>D10/D9*100</f>
        <v>69.959404600811908</v>
      </c>
      <c r="E11" s="62">
        <f>C11*100/D11-100</f>
        <v>8.9721448764001934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187</v>
      </c>
      <c r="D12" s="58">
        <f>'[2]Республика Алтай'!Q4</f>
        <v>180</v>
      </c>
      <c r="E12" s="59">
        <f t="shared" si="0"/>
        <v>3.8888888888888857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89</v>
      </c>
      <c r="D13" s="58">
        <f>'[2]Республика Алтай'!S4</f>
        <v>83</v>
      </c>
      <c r="E13" s="59">
        <f t="shared" si="0"/>
        <v>7.228915662650607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31</v>
      </c>
      <c r="D14" s="58">
        <f>'[2]Республика Алтай'!U4</f>
        <v>36</v>
      </c>
      <c r="E14" s="59">
        <f t="shared" si="0"/>
        <v>-13.888888888888886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30</v>
      </c>
      <c r="D15" s="58">
        <f>'[2]Республика Алтай'!W4</f>
        <v>39</v>
      </c>
      <c r="E15" s="59">
        <f t="shared" si="0"/>
        <v>-23.07692307692308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120</v>
      </c>
      <c r="C3" s="19" t="s">
        <v>2</v>
      </c>
      <c r="D3" s="24" t="s">
        <v>121</v>
      </c>
      <c r="E3" s="19" t="s">
        <v>2</v>
      </c>
      <c r="F3" s="24" t="s">
        <v>122</v>
      </c>
      <c r="G3" s="19" t="s">
        <v>2</v>
      </c>
      <c r="H3" s="24" t="s">
        <v>123</v>
      </c>
      <c r="I3" s="19" t="s">
        <v>2</v>
      </c>
      <c r="J3" s="24" t="s">
        <v>124</v>
      </c>
      <c r="K3" s="19" t="s">
        <v>2</v>
      </c>
      <c r="L3" s="24" t="s">
        <v>125</v>
      </c>
      <c r="M3" s="19" t="s">
        <v>2</v>
      </c>
      <c r="N3" s="24" t="s">
        <v>126</v>
      </c>
      <c r="O3" s="19" t="s">
        <v>2</v>
      </c>
      <c r="P3" s="24" t="s">
        <v>127</v>
      </c>
      <c r="Q3" s="19" t="s">
        <v>2</v>
      </c>
      <c r="R3" s="24" t="s">
        <v>128</v>
      </c>
      <c r="S3" s="19" t="s">
        <v>2</v>
      </c>
      <c r="T3" s="24" t="s">
        <v>129</v>
      </c>
      <c r="U3" s="19" t="s">
        <v>2</v>
      </c>
      <c r="V3" s="24" t="s">
        <v>130</v>
      </c>
      <c r="W3" s="19" t="s">
        <v>2</v>
      </c>
      <c r="X3" s="25" t="s">
        <v>131</v>
      </c>
      <c r="Y3" s="19" t="s">
        <v>2</v>
      </c>
      <c r="Z3" s="25" t="s">
        <v>132</v>
      </c>
      <c r="AA3" s="19" t="s">
        <v>2</v>
      </c>
      <c r="AB3" s="25" t="s">
        <v>133</v>
      </c>
      <c r="AC3" s="19" t="s">
        <v>2</v>
      </c>
      <c r="AD3" s="25" t="s">
        <v>134</v>
      </c>
      <c r="AE3" s="19" t="s">
        <v>2</v>
      </c>
      <c r="AF3" s="25" t="s">
        <v>135</v>
      </c>
      <c r="AG3" s="19" t="s">
        <v>2</v>
      </c>
      <c r="AH3" s="25" t="s">
        <v>136</v>
      </c>
      <c r="AI3" s="19" t="s">
        <v>2</v>
      </c>
      <c r="AJ3" s="25" t="s">
        <v>137</v>
      </c>
      <c r="AK3" s="19" t="s">
        <v>2</v>
      </c>
      <c r="AL3" s="25" t="s">
        <v>138</v>
      </c>
      <c r="AM3" s="19" t="s">
        <v>2</v>
      </c>
      <c r="AN3" s="25" t="s">
        <v>139</v>
      </c>
      <c r="AO3" s="19" t="s">
        <v>2</v>
      </c>
      <c r="AP3" s="25" t="s">
        <v>140</v>
      </c>
      <c r="AQ3" s="19" t="s">
        <v>2</v>
      </c>
      <c r="AR3" s="25" t="s">
        <v>141</v>
      </c>
      <c r="AS3" s="19" t="s">
        <v>2</v>
      </c>
      <c r="AT3" s="26" t="s">
        <v>142</v>
      </c>
      <c r="AU3" s="19" t="s">
        <v>2</v>
      </c>
      <c r="AV3" s="26" t="s">
        <v>143</v>
      </c>
      <c r="AW3" s="19" t="s">
        <v>2</v>
      </c>
      <c r="AX3" s="26" t="s">
        <v>144</v>
      </c>
      <c r="AY3" s="19" t="s">
        <v>2</v>
      </c>
      <c r="AZ3" s="26" t="s">
        <v>145</v>
      </c>
      <c r="BA3" s="19" t="s">
        <v>2</v>
      </c>
      <c r="BB3" s="26" t="s">
        <v>146</v>
      </c>
      <c r="BC3" s="19" t="s">
        <v>2</v>
      </c>
      <c r="BD3" s="26" t="s">
        <v>147</v>
      </c>
      <c r="BE3" s="19" t="s">
        <v>2</v>
      </c>
      <c r="BF3" s="26" t="s">
        <v>148</v>
      </c>
      <c r="BG3" s="19" t="s">
        <v>2</v>
      </c>
      <c r="BH3" s="26" t="s">
        <v>149</v>
      </c>
      <c r="BI3" s="19" t="s">
        <v>2</v>
      </c>
      <c r="BJ3" s="26" t="s">
        <v>150</v>
      </c>
      <c r="BK3" s="19" t="s">
        <v>2</v>
      </c>
      <c r="BL3" s="26" t="s">
        <v>151</v>
      </c>
      <c r="BM3" s="19" t="s">
        <v>2</v>
      </c>
      <c r="BN3" s="26" t="s">
        <v>152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topLeftCell="A16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январь-ноябрь 2023</v>
      </c>
      <c r="B1" s="72"/>
      <c r="C1" s="72"/>
      <c r="D1" s="72"/>
      <c r="E1" s="72"/>
    </row>
    <row r="2" spans="1:5" ht="21" customHeight="1" x14ac:dyDescent="0.2">
      <c r="A2" s="70" t="s">
        <v>153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2023</v>
      </c>
      <c r="D3" s="67">
        <v>2022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12124</v>
      </c>
      <c r="D4" s="58">
        <f>'[3]Республика Алтай'!C4</f>
        <v>11444</v>
      </c>
      <c r="E4" s="59">
        <f t="shared" ref="E4:E10" si="0">C4*100/D4-100</f>
        <v>5.9419783292555053</v>
      </c>
    </row>
    <row r="5" spans="1:5" ht="19.5" customHeight="1" x14ac:dyDescent="0.2">
      <c r="A5" s="68" t="s">
        <v>95</v>
      </c>
      <c r="B5" s="68"/>
      <c r="C5" s="58">
        <f>'[3]Республика Алтай'!D4</f>
        <v>1535</v>
      </c>
      <c r="D5" s="58">
        <f>'[3]Республика Алтай'!E4</f>
        <v>1499</v>
      </c>
      <c r="E5" s="59">
        <f t="shared" si="0"/>
        <v>2.4016010673782517</v>
      </c>
    </row>
    <row r="6" spans="1:5" ht="33.75" customHeight="1" x14ac:dyDescent="0.2">
      <c r="A6" s="68" t="s">
        <v>96</v>
      </c>
      <c r="B6" s="68"/>
      <c r="C6" s="58">
        <f>'[3]Республика Алтай'!F4</f>
        <v>1244</v>
      </c>
      <c r="D6" s="58">
        <f>'[3]Республика Алтай'!G4</f>
        <v>1297</v>
      </c>
      <c r="E6" s="59">
        <f t="shared" si="0"/>
        <v>-4.0863531225905945</v>
      </c>
    </row>
    <row r="7" spans="1:5" ht="19.5" customHeight="1" x14ac:dyDescent="0.2">
      <c r="A7" s="68" t="s">
        <v>97</v>
      </c>
      <c r="B7" s="68"/>
      <c r="C7" s="58">
        <f>'[3]Республика Алтай'!H4</f>
        <v>997</v>
      </c>
      <c r="D7" s="58">
        <f>'[3]Республика Алтай'!I4</f>
        <v>1115</v>
      </c>
      <c r="E7" s="59">
        <f t="shared" si="0"/>
        <v>-10.582959641255599</v>
      </c>
    </row>
    <row r="8" spans="1:5" ht="35.25" customHeight="1" x14ac:dyDescent="0.2">
      <c r="A8" s="68" t="s">
        <v>98</v>
      </c>
      <c r="B8" s="68"/>
      <c r="C8" s="58">
        <f>'[3]Республика Алтай'!J4</f>
        <v>970</v>
      </c>
      <c r="D8" s="58">
        <f>'[3]Республика Алтай'!K4</f>
        <v>1074</v>
      </c>
      <c r="E8" s="59">
        <f t="shared" si="0"/>
        <v>-9.6834264432029755</v>
      </c>
    </row>
    <row r="9" spans="1:5" ht="19.5" customHeight="1" x14ac:dyDescent="0.2">
      <c r="A9" s="68" t="s">
        <v>99</v>
      </c>
      <c r="B9" s="68"/>
      <c r="C9" s="58">
        <f>'[3]Республика Алтай'!L4</f>
        <v>2634</v>
      </c>
      <c r="D9" s="58">
        <f>'[3]Республика Алтай'!M4</f>
        <v>2387</v>
      </c>
      <c r="E9" s="59">
        <f t="shared" si="0"/>
        <v>10.347716799329703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1887</v>
      </c>
      <c r="D10" s="58">
        <f>'[3]Республика Алтай'!O4</f>
        <v>1679</v>
      </c>
      <c r="E10" s="59">
        <f t="shared" si="0"/>
        <v>12.38832638475283</v>
      </c>
    </row>
    <row r="11" spans="1:5" ht="19.5" customHeight="1" x14ac:dyDescent="0.2">
      <c r="A11" s="60"/>
      <c r="B11" s="60" t="s">
        <v>101</v>
      </c>
      <c r="C11" s="61">
        <f>C10/C9*100</f>
        <v>71.640091116173124</v>
      </c>
      <c r="D11" s="61">
        <f>D10/D9*100</f>
        <v>70.339338081273567</v>
      </c>
      <c r="E11" s="62">
        <f>C11*100/D11-100</f>
        <v>1.8492540168583957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511</v>
      </c>
      <c r="D12" s="58">
        <f>'[3]Республика Алтай'!Q4</f>
        <v>466</v>
      </c>
      <c r="E12" s="59">
        <f t="shared" ref="E12:E15" si="1">C12*100/D12-100</f>
        <v>9.6566523605150252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223</v>
      </c>
      <c r="D13" s="58">
        <f>'[3]Республика Алтай'!S4</f>
        <v>220</v>
      </c>
      <c r="E13" s="59">
        <f t="shared" si="1"/>
        <v>1.3636363636363598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19</v>
      </c>
      <c r="D14" s="58">
        <f>'[3]Республика Алтай'!U4</f>
        <v>13</v>
      </c>
      <c r="E14" s="59">
        <f t="shared" si="1"/>
        <v>46.15384615384616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20</v>
      </c>
      <c r="D15" s="58">
        <f>'[3]Республика Алтай'!W4</f>
        <v>13</v>
      </c>
      <c r="E15" s="59">
        <f t="shared" si="1"/>
        <v>53.84615384615384</v>
      </c>
    </row>
    <row r="16" spans="1:5" ht="15.75" x14ac:dyDescent="0.2">
      <c r="A16" s="69" t="s">
        <v>154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2023</v>
      </c>
      <c r="D17" s="67">
        <v>2022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932</v>
      </c>
      <c r="D18" s="58">
        <f>'[3]Республика Алтай'!Y4</f>
        <v>842</v>
      </c>
      <c r="E18" s="59">
        <f t="shared" ref="E18:E24" si="2">C18*100/D18-100</f>
        <v>10.688836104513058</v>
      </c>
    </row>
    <row r="19" spans="1:5" ht="20.25" x14ac:dyDescent="0.2">
      <c r="A19" s="68" t="s">
        <v>95</v>
      </c>
      <c r="B19" s="68"/>
      <c r="C19" s="58">
        <f>'[3]Республика Алтай'!Z4</f>
        <v>141</v>
      </c>
      <c r="D19" s="58">
        <f>'[3]Республика Алтай'!AA4</f>
        <v>173</v>
      </c>
      <c r="E19" s="59">
        <f t="shared" si="2"/>
        <v>-18.497109826589593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115</v>
      </c>
      <c r="D20" s="58">
        <f>'[3]Республика Алтай'!AC4</f>
        <v>156</v>
      </c>
      <c r="E20" s="59">
        <f t="shared" si="2"/>
        <v>-26.282051282051285</v>
      </c>
    </row>
    <row r="21" spans="1:5" ht="20.25" x14ac:dyDescent="0.2">
      <c r="A21" s="68" t="s">
        <v>97</v>
      </c>
      <c r="B21" s="68"/>
      <c r="C21" s="58">
        <f>'[3]Республика Алтай'!AD4</f>
        <v>170</v>
      </c>
      <c r="D21" s="58">
        <f>'[3]Республика Алтай'!AE4</f>
        <v>191</v>
      </c>
      <c r="E21" s="59">
        <f t="shared" si="2"/>
        <v>-10.994764397905755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167</v>
      </c>
      <c r="D22" s="58">
        <f>'[3]Республика Алтай'!AG4</f>
        <v>236</v>
      </c>
      <c r="E22" s="59">
        <f t="shared" si="2"/>
        <v>-29.237288135593218</v>
      </c>
    </row>
    <row r="23" spans="1:5" ht="20.25" x14ac:dyDescent="0.2">
      <c r="A23" s="68" t="s">
        <v>99</v>
      </c>
      <c r="B23" s="68"/>
      <c r="C23" s="58">
        <f>'[3]Республика Алтай'!AH4</f>
        <v>185</v>
      </c>
      <c r="D23" s="58">
        <f>'[3]Республика Алтай'!AI4</f>
        <v>131</v>
      </c>
      <c r="E23" s="59">
        <f t="shared" si="2"/>
        <v>41.221374045801525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130</v>
      </c>
      <c r="D24" s="58">
        <f>'[3]Республика Алтай'!AK4</f>
        <v>94</v>
      </c>
      <c r="E24" s="59">
        <f t="shared" si="2"/>
        <v>38.297872340425528</v>
      </c>
    </row>
    <row r="25" spans="1:5" ht="19.5" customHeight="1" x14ac:dyDescent="0.2">
      <c r="A25" s="60"/>
      <c r="B25" s="60" t="s">
        <v>101</v>
      </c>
      <c r="C25" s="61">
        <f>C24/C23*100</f>
        <v>70.270270270270274</v>
      </c>
      <c r="D25" s="61">
        <f>D24/D23*100</f>
        <v>71.755725190839698</v>
      </c>
      <c r="E25" s="62">
        <f>C25*100/D25-100</f>
        <v>-2.0701552616446151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54</v>
      </c>
      <c r="D26" s="58">
        <f>'[3]Республика Алтай'!AM4</f>
        <v>50</v>
      </c>
      <c r="E26" s="59">
        <f t="shared" ref="E26:E29" si="3">C26*100/D26-100</f>
        <v>8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19</v>
      </c>
      <c r="D27" s="58">
        <f>'[3]Республика Алтай'!AO4</f>
        <v>17</v>
      </c>
      <c r="E27" s="59">
        <f t="shared" si="3"/>
        <v>11.764705882352942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4</v>
      </c>
      <c r="D28" s="58">
        <f>'[3]Республика Алтай'!AQ4</f>
        <v>3</v>
      </c>
      <c r="E28" s="59">
        <f t="shared" si="3"/>
        <v>33.333333333333343</v>
      </c>
    </row>
    <row r="29" spans="1:5" ht="20.25" x14ac:dyDescent="0.2">
      <c r="A29" s="68" t="s">
        <v>105</v>
      </c>
      <c r="B29" s="68"/>
      <c r="C29" s="58">
        <f>'[3]Республика Алтай'!AR4</f>
        <v>4</v>
      </c>
      <c r="D29" s="58">
        <f>'[3]Республика Алтай'!AS4</f>
        <v>2</v>
      </c>
      <c r="E29" s="59">
        <f t="shared" si="3"/>
        <v>100</v>
      </c>
    </row>
    <row r="30" spans="1:5" ht="15.75" x14ac:dyDescent="0.2">
      <c r="A30" s="69" t="s">
        <v>155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2023</v>
      </c>
      <c r="D31" s="67">
        <v>2022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2746</v>
      </c>
      <c r="D32" s="58">
        <f>'[3]Республика Алтай'!AU4</f>
        <v>2424</v>
      </c>
      <c r="E32" s="59">
        <f t="shared" ref="E32:E38" si="4">C32*100/D32-100</f>
        <v>13.28382838283828</v>
      </c>
    </row>
    <row r="33" spans="1:5" ht="20.25" x14ac:dyDescent="0.2">
      <c r="A33" s="68" t="s">
        <v>95</v>
      </c>
      <c r="B33" s="68"/>
      <c r="C33" s="58">
        <f>'[3]Республика Алтай'!AV4</f>
        <v>163</v>
      </c>
      <c r="D33" s="58">
        <f>'[3]Республика Алтай'!AW4</f>
        <v>149</v>
      </c>
      <c r="E33" s="59">
        <f t="shared" si="4"/>
        <v>9.395973154362423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138</v>
      </c>
      <c r="D34" s="58">
        <f>'[3]Республика Алтай'!AY4</f>
        <v>133</v>
      </c>
      <c r="E34" s="59">
        <f t="shared" si="4"/>
        <v>3.7593984962406068</v>
      </c>
    </row>
    <row r="35" spans="1:5" ht="20.25" x14ac:dyDescent="0.2">
      <c r="A35" s="68" t="s">
        <v>97</v>
      </c>
      <c r="B35" s="68"/>
      <c r="C35" s="58">
        <f>'[3]Республика Алтай'!AZ4</f>
        <v>197</v>
      </c>
      <c r="D35" s="58">
        <f>'[3]Республика Алтай'!BA4</f>
        <v>175</v>
      </c>
      <c r="E35" s="59">
        <f t="shared" si="4"/>
        <v>12.571428571428569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191</v>
      </c>
      <c r="D36" s="58">
        <f>'[3]Республика Алтай'!BC4</f>
        <v>177</v>
      </c>
      <c r="E36" s="59">
        <f t="shared" si="4"/>
        <v>7.9096045197740068</v>
      </c>
    </row>
    <row r="37" spans="1:5" ht="20.25" x14ac:dyDescent="0.2">
      <c r="A37" s="68" t="s">
        <v>99</v>
      </c>
      <c r="B37" s="68"/>
      <c r="C37" s="58">
        <f>'[3]Республика Алтай'!BD4</f>
        <v>927</v>
      </c>
      <c r="D37" s="58">
        <f>'[3]Республика Алтай'!BE4</f>
        <v>865</v>
      </c>
      <c r="E37" s="59">
        <f t="shared" si="4"/>
        <v>7.1676300578034642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519</v>
      </c>
      <c r="D38" s="58">
        <f>'[3]Республика Алтай'!BG4</f>
        <v>419</v>
      </c>
      <c r="E38" s="59">
        <f t="shared" si="4"/>
        <v>23.866348448687347</v>
      </c>
    </row>
    <row r="39" spans="1:5" ht="19.5" customHeight="1" x14ac:dyDescent="0.2">
      <c r="A39" s="60"/>
      <c r="B39" s="60" t="s">
        <v>101</v>
      </c>
      <c r="C39" s="61">
        <f>C38/C37*100</f>
        <v>55.98705501618123</v>
      </c>
      <c r="D39" s="61">
        <f>D38/D37*100</f>
        <v>48.439306358381501</v>
      </c>
      <c r="E39" s="62">
        <f>C39*100/D39-100</f>
        <v>15.581867754168897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123</v>
      </c>
      <c r="D40" s="58">
        <f>'[3]Республика Алтай'!BI4</f>
        <v>113</v>
      </c>
      <c r="E40" s="59">
        <f t="shared" ref="E40:E43" si="5">C40*100/D40-100</f>
        <v>8.849557522123888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100</v>
      </c>
      <c r="D41" s="58">
        <f>'[3]Республика Алтай'!BK4</f>
        <v>96</v>
      </c>
      <c r="E41" s="59">
        <f t="shared" si="5"/>
        <v>4.1666666666666714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7</v>
      </c>
      <c r="D42" s="58">
        <f>'[3]Республика Алтай'!BM4</f>
        <v>9</v>
      </c>
      <c r="E42" s="59">
        <f t="shared" si="5"/>
        <v>-22.222222222222229</v>
      </c>
    </row>
    <row r="43" spans="1:5" ht="20.25" x14ac:dyDescent="0.2">
      <c r="A43" s="68" t="s">
        <v>105</v>
      </c>
      <c r="B43" s="68"/>
      <c r="C43" s="58">
        <f>'[3]Республика Алтай'!BN4</f>
        <v>8</v>
      </c>
      <c r="D43" s="58">
        <f>'[3]Республика Алтай'!BO4</f>
        <v>10</v>
      </c>
      <c r="E43" s="59">
        <f t="shared" si="5"/>
        <v>-20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156</v>
      </c>
      <c r="C3" s="27" t="s">
        <v>2</v>
      </c>
      <c r="D3" s="25" t="s">
        <v>157</v>
      </c>
      <c r="E3" s="27" t="s">
        <v>2</v>
      </c>
      <c r="F3" s="25" t="s">
        <v>158</v>
      </c>
      <c r="G3" s="27" t="s">
        <v>2</v>
      </c>
      <c r="H3" s="25" t="s">
        <v>159</v>
      </c>
      <c r="I3" s="27" t="s">
        <v>2</v>
      </c>
      <c r="J3" s="25" t="s">
        <v>160</v>
      </c>
      <c r="K3" s="27" t="s">
        <v>2</v>
      </c>
      <c r="L3" s="25" t="s">
        <v>161</v>
      </c>
      <c r="M3" s="27" t="s">
        <v>2</v>
      </c>
      <c r="N3" s="25" t="s">
        <v>162</v>
      </c>
      <c r="O3" s="27" t="s">
        <v>2</v>
      </c>
      <c r="P3" s="25" t="s">
        <v>163</v>
      </c>
      <c r="Q3" s="27" t="s">
        <v>2</v>
      </c>
      <c r="R3" s="25" t="s">
        <v>164</v>
      </c>
      <c r="S3" s="27" t="s">
        <v>2</v>
      </c>
      <c r="T3" s="25" t="s">
        <v>165</v>
      </c>
      <c r="U3" s="27" t="s">
        <v>2</v>
      </c>
      <c r="V3" s="25" t="s">
        <v>166</v>
      </c>
      <c r="W3" s="27" t="s">
        <v>2</v>
      </c>
      <c r="X3" s="26" t="s">
        <v>167</v>
      </c>
      <c r="Y3" s="27" t="s">
        <v>2</v>
      </c>
      <c r="Z3" s="26" t="s">
        <v>168</v>
      </c>
      <c r="AA3" s="27" t="s">
        <v>2</v>
      </c>
      <c r="AB3" s="26" t="s">
        <v>169</v>
      </c>
      <c r="AC3" s="27" t="s">
        <v>2</v>
      </c>
      <c r="AD3" s="26" t="s">
        <v>170</v>
      </c>
      <c r="AE3" s="27" t="s">
        <v>2</v>
      </c>
      <c r="AF3" s="26" t="s">
        <v>171</v>
      </c>
      <c r="AG3" s="27" t="s">
        <v>2</v>
      </c>
      <c r="AH3" s="26" t="s">
        <v>172</v>
      </c>
      <c r="AI3" s="27" t="s">
        <v>2</v>
      </c>
      <c r="AJ3" s="26" t="s">
        <v>173</v>
      </c>
      <c r="AK3" s="27" t="s">
        <v>2</v>
      </c>
      <c r="AL3" s="26" t="s">
        <v>174</v>
      </c>
      <c r="AM3" s="27" t="s">
        <v>2</v>
      </c>
      <c r="AN3" s="26" t="s">
        <v>175</v>
      </c>
      <c r="AO3" s="27" t="s">
        <v>2</v>
      </c>
      <c r="AP3" s="26" t="s">
        <v>176</v>
      </c>
      <c r="AQ3" s="27" t="s">
        <v>2</v>
      </c>
      <c r="AR3" s="26" t="s">
        <v>177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январь-ноябрь 2023</v>
      </c>
      <c r="B1" s="74"/>
      <c r="C1" s="74"/>
      <c r="D1" s="74"/>
      <c r="E1" s="74"/>
    </row>
    <row r="2" spans="1:5" ht="15.75" customHeight="1" x14ac:dyDescent="0.2">
      <c r="A2" s="69" t="s">
        <v>178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2023</v>
      </c>
      <c r="D3" s="67">
        <v>2022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2873</v>
      </c>
      <c r="D4" s="58">
        <f>'[4]Республика Алтай'!C4</f>
        <v>2696</v>
      </c>
      <c r="E4" s="59">
        <f t="shared" ref="E4:E10" si="0">C4*100/D4-100</f>
        <v>6.5652818991097917</v>
      </c>
    </row>
    <row r="5" spans="1:5" ht="20.25" x14ac:dyDescent="0.2">
      <c r="A5" s="68" t="s">
        <v>95</v>
      </c>
      <c r="B5" s="68"/>
      <c r="C5" s="58">
        <f>'[4]Республика Алтай'!D4</f>
        <v>517</v>
      </c>
      <c r="D5" s="58">
        <f>'[4]Республика Алтай'!E4</f>
        <v>476</v>
      </c>
      <c r="E5" s="59">
        <f t="shared" si="0"/>
        <v>8.6134453781512548</v>
      </c>
    </row>
    <row r="6" spans="1:5" ht="32.25" customHeight="1" x14ac:dyDescent="0.2">
      <c r="A6" s="68" t="s">
        <v>96</v>
      </c>
      <c r="B6" s="68"/>
      <c r="C6" s="58">
        <f>'[4]Республика Алтай'!F4</f>
        <v>456</v>
      </c>
      <c r="D6" s="58">
        <f>'[4]Республика Алтай'!G4</f>
        <v>444</v>
      </c>
      <c r="E6" s="59">
        <f t="shared" si="0"/>
        <v>2.7027027027027088</v>
      </c>
    </row>
    <row r="7" spans="1:5" ht="20.25" x14ac:dyDescent="0.2">
      <c r="A7" s="68" t="s">
        <v>97</v>
      </c>
      <c r="B7" s="68"/>
      <c r="C7" s="58">
        <f>'[4]Республика Алтай'!H4</f>
        <v>62</v>
      </c>
      <c r="D7" s="58">
        <f>'[4]Республика Алтай'!I4</f>
        <v>80</v>
      </c>
      <c r="E7" s="59">
        <f t="shared" si="0"/>
        <v>-22.5</v>
      </c>
    </row>
    <row r="8" spans="1:5" ht="30" customHeight="1" x14ac:dyDescent="0.2">
      <c r="A8" s="68" t="s">
        <v>98</v>
      </c>
      <c r="B8" s="68"/>
      <c r="C8" s="58">
        <f>'[4]Республика Алтай'!J4</f>
        <v>71</v>
      </c>
      <c r="D8" s="58">
        <f>'[4]Республика Алтай'!K4</f>
        <v>84</v>
      </c>
      <c r="E8" s="59">
        <f t="shared" si="0"/>
        <v>-15.476190476190482</v>
      </c>
    </row>
    <row r="9" spans="1:5" ht="20.25" x14ac:dyDescent="0.2">
      <c r="A9" s="68" t="s">
        <v>99</v>
      </c>
      <c r="B9" s="68"/>
      <c r="C9" s="58">
        <f>'[4]Республика Алтай'!L4</f>
        <v>563</v>
      </c>
      <c r="D9" s="58">
        <f>'[4]Республика Алтай'!M4</f>
        <v>536</v>
      </c>
      <c r="E9" s="59">
        <f t="shared" si="0"/>
        <v>5.0373134328358162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396</v>
      </c>
      <c r="D10" s="58">
        <f>'[4]Республика Алтай'!O4</f>
        <v>341</v>
      </c>
      <c r="E10" s="59">
        <f t="shared" si="0"/>
        <v>16.129032258064512</v>
      </c>
    </row>
    <row r="11" spans="1:5" ht="19.5" customHeight="1" x14ac:dyDescent="0.2">
      <c r="A11" s="60"/>
      <c r="B11" s="60" t="s">
        <v>101</v>
      </c>
      <c r="C11" s="61">
        <f>C10/C9*100</f>
        <v>70.33747779751333</v>
      </c>
      <c r="D11" s="61">
        <f>D10/D9*100</f>
        <v>63.619402985074622</v>
      </c>
      <c r="E11" s="62">
        <f>C11*100/D11-100</f>
        <v>10.559789147997506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78</v>
      </c>
      <c r="D12" s="58">
        <f>'[4]Республика Алтай'!Q4</f>
        <v>52</v>
      </c>
      <c r="E12" s="59">
        <f t="shared" ref="E12:E15" si="1">C12*100/D12-100</f>
        <v>50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68</v>
      </c>
      <c r="D13" s="58">
        <f>'[4]Республика Алтай'!S4</f>
        <v>68</v>
      </c>
      <c r="E13" s="59">
        <f t="shared" si="1"/>
        <v>0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4</v>
      </c>
      <c r="D14" s="58">
        <f>'[4]Республика Алтай'!U4</f>
        <v>2</v>
      </c>
      <c r="E14" s="59">
        <f t="shared" si="1"/>
        <v>100</v>
      </c>
    </row>
    <row r="15" spans="1:5" ht="20.25" x14ac:dyDescent="0.2">
      <c r="A15" s="68" t="s">
        <v>105</v>
      </c>
      <c r="B15" s="68"/>
      <c r="C15" s="58">
        <f>'[4]Республика Алтай'!V4</f>
        <v>3</v>
      </c>
      <c r="D15" s="58">
        <f>'[4]Республика Алтай'!W4</f>
        <v>2</v>
      </c>
      <c r="E15" s="59">
        <f t="shared" si="1"/>
        <v>50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179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2023</v>
      </c>
      <c r="D18" s="67">
        <v>2022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4295</v>
      </c>
      <c r="D19" s="58">
        <f>'[4]Республика Алтай'!Y4</f>
        <v>4151</v>
      </c>
      <c r="E19" s="59">
        <f t="shared" ref="E19:E25" si="2">C19*100/D19-100</f>
        <v>3.4690436039508512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382</v>
      </c>
      <c r="D20" s="58">
        <f>'[4]Республика Алтай'!AA4</f>
        <v>367</v>
      </c>
      <c r="E20" s="59">
        <f t="shared" si="2"/>
        <v>4.0871934604904681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334</v>
      </c>
      <c r="D21" s="58">
        <f>'[4]Республика Алтай'!AC4</f>
        <v>319</v>
      </c>
      <c r="E21" s="59">
        <f t="shared" si="2"/>
        <v>4.7021943573667642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465</v>
      </c>
      <c r="D22" s="58">
        <f>'[4]Республика Алтай'!AE4</f>
        <v>430</v>
      </c>
      <c r="E22" s="59">
        <f t="shared" si="2"/>
        <v>8.1395348837209269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446</v>
      </c>
      <c r="D23" s="58">
        <f>'[4]Республика Алтай'!AG4</f>
        <v>408</v>
      </c>
      <c r="E23" s="59">
        <f t="shared" si="2"/>
        <v>9.3137254901960773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868</v>
      </c>
      <c r="D24" s="58">
        <f>'[4]Республика Алтай'!AI4</f>
        <v>830</v>
      </c>
      <c r="E24" s="59">
        <f t="shared" si="2"/>
        <v>4.5783132530120412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764</v>
      </c>
      <c r="D25" s="58">
        <f>'[4]Республика Алтай'!AK4</f>
        <v>697</v>
      </c>
      <c r="E25" s="59">
        <f t="shared" si="2"/>
        <v>9.6126255380200831</v>
      </c>
    </row>
    <row r="26" spans="1:5" ht="19.5" customHeight="1" x14ac:dyDescent="0.2">
      <c r="A26" s="60"/>
      <c r="B26" s="60" t="s">
        <v>101</v>
      </c>
      <c r="C26" s="61">
        <f>C25/C24*100</f>
        <v>88.018433179723502</v>
      </c>
      <c r="D26" s="61">
        <f>D25/D24*100</f>
        <v>83.975903614457835</v>
      </c>
      <c r="E26" s="62">
        <f>C26*100/D26-100</f>
        <v>4.8139161250652904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127</v>
      </c>
      <c r="D27" s="58">
        <f>'[4]Республика Алтай'!AM4</f>
        <v>112</v>
      </c>
      <c r="E27" s="59">
        <f t="shared" ref="E27:E30" si="3">C27*100/D27-100</f>
        <v>13.392857142857139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61</v>
      </c>
      <c r="D28" s="58">
        <f>'[4]Республика Алтай'!AO4</f>
        <v>65</v>
      </c>
      <c r="E28" s="59">
        <f t="shared" si="3"/>
        <v>-6.1538461538461604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11</v>
      </c>
      <c r="D29" s="58">
        <f>'[4]Республика Алтай'!AQ4</f>
        <v>9</v>
      </c>
      <c r="E29" s="59">
        <f t="shared" si="3"/>
        <v>22.222222222222229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11</v>
      </c>
      <c r="D30" s="58">
        <f>'[4]Республика Алтай'!AS4</f>
        <v>9</v>
      </c>
      <c r="E30" s="59">
        <f t="shared" si="3"/>
        <v>22.222222222222229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180</v>
      </c>
      <c r="C3" s="27" t="s">
        <v>2</v>
      </c>
      <c r="D3" s="26" t="s">
        <v>181</v>
      </c>
      <c r="E3" s="27" t="s">
        <v>2</v>
      </c>
      <c r="F3" s="26" t="s">
        <v>182</v>
      </c>
      <c r="G3" s="27" t="s">
        <v>2</v>
      </c>
      <c r="H3" s="26" t="s">
        <v>183</v>
      </c>
      <c r="I3" s="27" t="s">
        <v>2</v>
      </c>
      <c r="J3" s="26" t="s">
        <v>184</v>
      </c>
      <c r="K3" s="27" t="s">
        <v>2</v>
      </c>
      <c r="L3" s="26" t="s">
        <v>185</v>
      </c>
      <c r="M3" s="27" t="s">
        <v>2</v>
      </c>
      <c r="N3" s="26" t="s">
        <v>186</v>
      </c>
      <c r="O3" s="27" t="s">
        <v>2</v>
      </c>
      <c r="P3" s="26" t="s">
        <v>187</v>
      </c>
      <c r="Q3" s="27" t="s">
        <v>2</v>
      </c>
      <c r="R3" s="26" t="s">
        <v>188</v>
      </c>
      <c r="S3" s="27" t="s">
        <v>2</v>
      </c>
      <c r="T3" s="26" t="s">
        <v>189</v>
      </c>
      <c r="U3" s="27" t="s">
        <v>2</v>
      </c>
      <c r="V3" s="26" t="s">
        <v>190</v>
      </c>
      <c r="W3" s="27" t="s">
        <v>2</v>
      </c>
      <c r="X3" s="25" t="s">
        <v>191</v>
      </c>
      <c r="Y3" s="27" t="s">
        <v>2</v>
      </c>
      <c r="Z3" s="25" t="s">
        <v>192</v>
      </c>
      <c r="AA3" s="27" t="s">
        <v>2</v>
      </c>
      <c r="AB3" s="25" t="s">
        <v>193</v>
      </c>
      <c r="AC3" s="27" t="s">
        <v>2</v>
      </c>
      <c r="AD3" s="25" t="s">
        <v>194</v>
      </c>
      <c r="AE3" s="27" t="s">
        <v>2</v>
      </c>
      <c r="AF3" s="25" t="s">
        <v>195</v>
      </c>
      <c r="AG3" s="27" t="s">
        <v>2</v>
      </c>
      <c r="AH3" s="25" t="s">
        <v>196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32</vt:i4>
      </vt:variant>
    </vt:vector>
  </HeadingPairs>
  <TitlesOfParts>
    <vt:vector size="44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  <vt:lpstr>'Республика Алтай 2'!Основные_20результаты_20работы_202011_2012_20квартал_9</vt:lpstr>
      <vt:lpstr>'Республика Алтай 3'!Основные_20результаты_20работы_202011_2012_20квартал_9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2023-12-12T03:04:04Z</dcterms:modified>
</cp:coreProperties>
</file>