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2260" windowHeight="12630" activeTab="2"/>
  </bookViews>
  <sheets>
    <sheet name="УОН" sheetId="1" r:id="rId1"/>
    <sheet name="НЛ" sheetId="3" r:id="rId2"/>
    <sheet name="СУ" sheetId="5" r:id="rId3"/>
  </sheets>
  <externalReferences>
    <externalReference r:id="rId4"/>
  </externalReferences>
  <definedNames>
    <definedName name="_xlnm.Print_Area" localSheetId="2">СУ!$A$1:$E$40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5" l="1"/>
  <c r="C40" i="5"/>
  <c r="D39" i="5"/>
  <c r="C39" i="5"/>
  <c r="D38" i="5"/>
  <c r="C38" i="5"/>
  <c r="D37" i="5"/>
  <c r="C37" i="5"/>
  <c r="D36" i="5"/>
  <c r="C36" i="5"/>
  <c r="D35" i="5"/>
  <c r="C35" i="5"/>
  <c r="D34" i="5"/>
  <c r="C34" i="5"/>
  <c r="D33" i="5"/>
  <c r="C33" i="5"/>
  <c r="D32" i="5"/>
  <c r="C32" i="5"/>
  <c r="D31" i="5"/>
  <c r="C31" i="5"/>
  <c r="D30" i="5"/>
  <c r="C30" i="5"/>
  <c r="D29" i="5"/>
  <c r="C29" i="5"/>
  <c r="D28" i="5"/>
  <c r="C28" i="5"/>
  <c r="D27" i="5"/>
  <c r="C27" i="5"/>
  <c r="D26" i="5"/>
  <c r="C26" i="5"/>
  <c r="D25" i="5"/>
  <c r="C25" i="5"/>
  <c r="D24" i="5"/>
  <c r="C24" i="5"/>
  <c r="D23" i="5"/>
  <c r="C23" i="5"/>
  <c r="D22" i="5"/>
  <c r="C22" i="5"/>
  <c r="D21" i="5"/>
  <c r="C21" i="5"/>
  <c r="D20" i="5"/>
  <c r="C20" i="5"/>
  <c r="D19" i="5"/>
  <c r="C19" i="5"/>
  <c r="D18" i="5"/>
  <c r="C18" i="5"/>
  <c r="D17" i="5"/>
  <c r="C17" i="5"/>
  <c r="D16" i="5"/>
  <c r="C16" i="5"/>
  <c r="D15" i="5"/>
  <c r="C15" i="5"/>
  <c r="D14" i="5"/>
  <c r="C14" i="5"/>
  <c r="D13" i="5"/>
  <c r="C13" i="5"/>
  <c r="D12" i="5"/>
  <c r="C12" i="5"/>
  <c r="D11" i="5"/>
  <c r="C11" i="5"/>
  <c r="D10" i="5"/>
  <c r="C10" i="5"/>
  <c r="D9" i="5"/>
  <c r="C9" i="5"/>
  <c r="D8" i="5"/>
  <c r="C8" i="5"/>
  <c r="D7" i="5"/>
  <c r="C7" i="5"/>
  <c r="D6" i="5"/>
  <c r="C6" i="5"/>
  <c r="D5" i="5"/>
  <c r="C5" i="5"/>
  <c r="D4" i="5"/>
  <c r="C4" i="5"/>
  <c r="D3" i="5"/>
  <c r="C3" i="5"/>
  <c r="C12" i="3"/>
  <c r="B12" i="3"/>
  <c r="C11" i="3"/>
  <c r="B11" i="3"/>
  <c r="C10" i="3"/>
  <c r="B10" i="3"/>
  <c r="C9" i="3"/>
  <c r="B9" i="3"/>
  <c r="C8" i="3"/>
  <c r="B8" i="3"/>
  <c r="C7" i="3"/>
  <c r="B7" i="3"/>
  <c r="C6" i="3"/>
  <c r="B6" i="3"/>
  <c r="C5" i="3"/>
  <c r="B5" i="3"/>
  <c r="C4" i="3"/>
  <c r="B4" i="3"/>
  <c r="C132" i="1"/>
  <c r="B132" i="1"/>
  <c r="C131" i="1"/>
  <c r="B131" i="1"/>
  <c r="C130" i="1"/>
  <c r="B130" i="1"/>
  <c r="C129" i="1"/>
  <c r="B129" i="1"/>
  <c r="C128" i="1"/>
  <c r="B128" i="1"/>
  <c r="C127" i="1"/>
  <c r="B127" i="1"/>
  <c r="C126" i="1"/>
  <c r="B126" i="1"/>
  <c r="C125" i="1"/>
  <c r="B125" i="1"/>
  <c r="C124" i="1"/>
  <c r="B124" i="1"/>
  <c r="C120" i="1"/>
  <c r="B120" i="1"/>
  <c r="C119" i="1"/>
  <c r="B119" i="1"/>
  <c r="C118" i="1"/>
  <c r="B118" i="1"/>
  <c r="C117" i="1"/>
  <c r="B117" i="1"/>
  <c r="C116" i="1"/>
  <c r="B116" i="1"/>
  <c r="C115" i="1"/>
  <c r="B115" i="1"/>
  <c r="C114" i="1"/>
  <c r="B114" i="1"/>
  <c r="C113" i="1"/>
  <c r="B113" i="1"/>
  <c r="C112" i="1"/>
  <c r="B112" i="1"/>
  <c r="C108" i="1"/>
  <c r="B108" i="1"/>
  <c r="C107" i="1"/>
  <c r="B107" i="1"/>
  <c r="C106" i="1"/>
  <c r="B106" i="1"/>
  <c r="C105" i="1"/>
  <c r="B105" i="1"/>
  <c r="C104" i="1"/>
  <c r="B104" i="1"/>
  <c r="C103" i="1"/>
  <c r="B103" i="1"/>
  <c r="C102" i="1"/>
  <c r="B102" i="1"/>
  <c r="C101" i="1"/>
  <c r="B101" i="1"/>
  <c r="C100" i="1"/>
  <c r="B100" i="1"/>
  <c r="C96" i="1"/>
  <c r="B96" i="1"/>
  <c r="C95" i="1"/>
  <c r="B95" i="1"/>
  <c r="C94" i="1"/>
  <c r="B94" i="1"/>
  <c r="C93" i="1"/>
  <c r="B93" i="1"/>
  <c r="C92" i="1"/>
  <c r="B92" i="1"/>
  <c r="C91" i="1"/>
  <c r="B91" i="1"/>
  <c r="C90" i="1"/>
  <c r="B90" i="1"/>
  <c r="C89" i="1"/>
  <c r="B89" i="1"/>
  <c r="C88" i="1"/>
  <c r="B88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C4" i="1"/>
  <c r="B4" i="1"/>
  <c r="D2" i="5"/>
  <c r="C2" i="5"/>
  <c r="C3" i="3"/>
  <c r="B3" i="3"/>
  <c r="C123" i="1"/>
  <c r="B123" i="1"/>
  <c r="C111" i="1"/>
  <c r="B111" i="1"/>
  <c r="C99" i="1"/>
  <c r="B99" i="1"/>
  <c r="C87" i="1"/>
  <c r="B87" i="1"/>
  <c r="C75" i="1"/>
  <c r="B75" i="1"/>
  <c r="C63" i="1"/>
  <c r="B63" i="1"/>
  <c r="C51" i="1"/>
  <c r="B51" i="1"/>
  <c r="C39" i="1"/>
  <c r="B39" i="1"/>
  <c r="C27" i="1"/>
  <c r="B27" i="1"/>
  <c r="C15" i="1"/>
  <c r="B15" i="1"/>
  <c r="C3" i="1"/>
  <c r="B3" i="1"/>
  <c r="D11" i="3" l="1"/>
  <c r="D9" i="3"/>
  <c r="D7" i="3"/>
  <c r="D5" i="3"/>
  <c r="D114" i="1"/>
  <c r="D112" i="1"/>
  <c r="D108" i="1"/>
  <c r="D106" i="1"/>
  <c r="D104" i="1"/>
  <c r="D102" i="1"/>
  <c r="D100" i="1"/>
  <c r="D84" i="1"/>
  <c r="D82" i="1"/>
  <c r="D80" i="1"/>
  <c r="D78" i="1"/>
  <c r="D76" i="1"/>
  <c r="D72" i="1"/>
  <c r="D70" i="1"/>
  <c r="D68" i="1"/>
  <c r="D66" i="1"/>
  <c r="D64" i="1"/>
  <c r="D60" i="1"/>
  <c r="D58" i="1"/>
  <c r="D56" i="1"/>
  <c r="D54" i="1"/>
  <c r="D52" i="1"/>
  <c r="D36" i="1"/>
  <c r="D34" i="1"/>
  <c r="D32" i="1"/>
  <c r="D30" i="1"/>
  <c r="D28" i="1"/>
  <c r="D22" i="1"/>
  <c r="D18" i="1"/>
  <c r="D16" i="1"/>
  <c r="D10" i="1"/>
  <c r="D6" i="1"/>
  <c r="D4" i="1"/>
  <c r="E3" i="5" l="1"/>
  <c r="E4" i="5"/>
  <c r="E5" i="5"/>
  <c r="E6" i="5"/>
  <c r="E8" i="5"/>
  <c r="E9" i="5"/>
  <c r="E10" i="5"/>
  <c r="E32" i="5"/>
  <c r="E33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31" i="5"/>
  <c r="E34" i="5"/>
  <c r="E36" i="5"/>
  <c r="E37" i="5"/>
  <c r="E39" i="5"/>
  <c r="E7" i="5"/>
  <c r="E11" i="5"/>
  <c r="E12" i="5"/>
  <c r="E27" i="5"/>
  <c r="E29" i="5"/>
  <c r="E35" i="5"/>
  <c r="E38" i="5"/>
  <c r="E40" i="5"/>
  <c r="E28" i="5"/>
  <c r="E30" i="5"/>
  <c r="D4" i="3"/>
  <c r="D6" i="3"/>
  <c r="D10" i="3"/>
  <c r="D116" i="1"/>
  <c r="D118" i="1"/>
  <c r="D120" i="1"/>
  <c r="D124" i="1"/>
  <c r="D126" i="1"/>
  <c r="D128" i="1"/>
  <c r="D130" i="1"/>
  <c r="D132" i="1"/>
  <c r="D5" i="1"/>
  <c r="D7" i="1"/>
  <c r="D9" i="1"/>
  <c r="D11" i="1"/>
  <c r="D29" i="1"/>
  <c r="D33" i="1"/>
  <c r="D41" i="1"/>
  <c r="D45" i="1"/>
  <c r="D53" i="1"/>
  <c r="D55" i="1"/>
  <c r="D57" i="1"/>
  <c r="D59" i="1"/>
  <c r="D77" i="1"/>
  <c r="D81" i="1"/>
  <c r="D89" i="1"/>
  <c r="D93" i="1"/>
  <c r="D101" i="1"/>
  <c r="D103" i="1"/>
  <c r="D105" i="1"/>
  <c r="D107" i="1"/>
  <c r="D125" i="1"/>
  <c r="D129" i="1"/>
  <c r="D8" i="3"/>
  <c r="D12" i="3"/>
  <c r="D31" i="1"/>
  <c r="D35" i="1"/>
  <c r="D79" i="1"/>
  <c r="D83" i="1"/>
  <c r="D127" i="1"/>
  <c r="D131" i="1"/>
  <c r="D8" i="1"/>
  <c r="D12" i="1"/>
  <c r="D17" i="1"/>
  <c r="D19" i="1"/>
  <c r="D21" i="1"/>
  <c r="D23" i="1"/>
  <c r="D40" i="1"/>
  <c r="D42" i="1"/>
  <c r="D44" i="1"/>
  <c r="D46" i="1"/>
  <c r="D48" i="1"/>
  <c r="D65" i="1"/>
  <c r="D69" i="1"/>
  <c r="D88" i="1"/>
  <c r="D90" i="1"/>
  <c r="D92" i="1"/>
  <c r="D94" i="1"/>
  <c r="D96" i="1"/>
  <c r="D113" i="1"/>
  <c r="D117" i="1"/>
  <c r="D20" i="1"/>
  <c r="D24" i="1"/>
  <c r="D43" i="1"/>
  <c r="D47" i="1"/>
  <c r="D67" i="1"/>
  <c r="D71" i="1"/>
  <c r="D91" i="1"/>
  <c r="D95" i="1"/>
  <c r="D115" i="1"/>
  <c r="D119" i="1"/>
</calcChain>
</file>

<file path=xl/sharedStrings.xml><?xml version="1.0" encoding="utf-8"?>
<sst xmlns="http://schemas.openxmlformats.org/spreadsheetml/2006/main" count="181" uniqueCount="38">
  <si>
    <t>Надзор за исполнением законов, соблюдением прав и свобод граждан</t>
  </si>
  <si>
    <t>+/- (%)</t>
  </si>
  <si>
    <t>Выявлено нарушений законов, всего</t>
  </si>
  <si>
    <t>Принесено протестов</t>
  </si>
  <si>
    <t>Направлено исков</t>
  </si>
  <si>
    <t>Внесено представлений</t>
  </si>
  <si>
    <t>Наказано по представлениям</t>
  </si>
  <si>
    <t>Привлечено к административной ответственности</t>
  </si>
  <si>
    <t>Предостережено</t>
  </si>
  <si>
    <t>Направлено материалов по ст. 37 УПК РФ</t>
  </si>
  <si>
    <t>Возбуждено уголовных дел</t>
  </si>
  <si>
    <t>В сфере экономики</t>
  </si>
  <si>
    <t>О государственной и муниципальной собственности</t>
  </si>
  <si>
    <t>О землепользовании</t>
  </si>
  <si>
    <t>О размещении гос. и муниципальных заказов</t>
  </si>
  <si>
    <t>о бюджете</t>
  </si>
  <si>
    <t>О защите прав субъектов предпринимательской деятельности</t>
  </si>
  <si>
    <t>С сфере охраны окружающей среды и природопользования</t>
  </si>
  <si>
    <t>B сфере соблюдения прав человека и гражданина</t>
  </si>
  <si>
    <t>Об оплате труда</t>
  </si>
  <si>
    <t>В сфере ЖКХ</t>
  </si>
  <si>
    <t>Надзор за исполнением законов на досудебной стадии уголовного судопроизводства</t>
  </si>
  <si>
    <t>Отменено постановлений о возбуждении уголовного дела</t>
  </si>
  <si>
    <t>Из них по</t>
  </si>
  <si>
    <t>СК</t>
  </si>
  <si>
    <t>Следствие МВД</t>
  </si>
  <si>
    <t>Дознание МВД</t>
  </si>
  <si>
    <t>Отменено постановлений об отказе в возбуждении уголовного дела</t>
  </si>
  <si>
    <t>Возбуждено уголовных дел по результатам отмены постановлений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</si>
  <si>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</si>
  <si>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постановлений о приостановлении предварительного расследования</t>
  </si>
  <si>
    <t>Выявлено прокурором нарушений законов при производстве следствия и дознания</t>
  </si>
  <si>
    <t>Направлено требований об устранении нарушений федерального законодательства, допущенных в ходе предварительного расследования, в порядке п. 3 ч. 2 ст. 37 УПК РФ</t>
  </si>
  <si>
    <t>Удовлетворено  требований об устранении нарушений федерального законодательства, допущенных в ходе предварительного расследования, в порядке п. 3 ч. 2 ст. 37 УПК РФ</t>
  </si>
  <si>
    <t>Направлено материалов для решения вопроса об уголовном  преследовании  в порядке п. 2 ч. 2 ст. 37 УПК РФ</t>
  </si>
  <si>
    <t>Возбуждено уголовных дел по материалам, направленным прокурором в порядке п. 2 ч. 2 ст. 37 УПК РФ</t>
  </si>
  <si>
    <t xml:space="preserve">Внесено представлений и информаций об устранении нарушений </t>
  </si>
  <si>
    <t>О правах и интересах несовершеннолетних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</si>
</sst>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u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18"/>
      <name val="Times New Roman"/>
      <family val="1"/>
      <charset val="204"/>
    </font>
    <font>
      <b/>
      <sz val="10"/>
      <name val="Arial Cyr"/>
      <charset val="204"/>
    </font>
    <font>
      <sz val="10"/>
      <color indexed="18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64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55"/>
      </bottom>
      <diagonal/>
    </border>
    <border>
      <left/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55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55"/>
      </bottom>
      <diagonal/>
    </border>
    <border>
      <left/>
      <right style="thin">
        <color indexed="64"/>
      </right>
      <top/>
      <bottom style="thin">
        <color indexed="55"/>
      </bottom>
      <diagonal/>
    </border>
    <border>
      <left style="thin">
        <color indexed="64"/>
      </left>
      <right style="thin">
        <color indexed="23"/>
      </right>
      <top/>
      <bottom/>
      <diagonal/>
    </border>
    <border>
      <left/>
      <right style="thin">
        <color indexed="64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64"/>
      </right>
      <top style="thin">
        <color indexed="23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23"/>
      </left>
      <right style="thin">
        <color indexed="64"/>
      </right>
      <top/>
      <bottom style="thin">
        <color indexed="55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theme="1" tint="0.499984740745262"/>
      </top>
      <bottom/>
      <diagonal/>
    </border>
    <border>
      <left style="thin">
        <color indexed="23"/>
      </left>
      <right style="thin">
        <color indexed="64"/>
      </right>
      <top style="thin">
        <color theme="1" tint="0.499984740745262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theme="1" tint="0.499984740745262"/>
      </top>
      <bottom style="thin">
        <color indexed="23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indexed="23"/>
      </right>
      <top/>
      <bottom style="thin">
        <color theme="1" tint="0.499984740745262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theme="1" tint="0.499984740745262"/>
      </bottom>
      <diagonal/>
    </border>
    <border>
      <left style="thin">
        <color indexed="64"/>
      </left>
      <right style="thin">
        <color indexed="23"/>
      </right>
      <top style="thin">
        <color theme="1" tint="0.499984740745262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theme="1" tint="0.499984740745262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theme="1" tint="0.499984740745262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theme="1" tint="0.499984740745262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/>
    <xf numFmtId="49" fontId="2" fillId="0" borderId="0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0" fontId="3" fillId="0" borderId="4" xfId="0" applyFont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 vertical="top"/>
    </xf>
    <xf numFmtId="0" fontId="5" fillId="0" borderId="0" xfId="0" applyFont="1" applyBorder="1" applyAlignment="1">
      <alignment horizontal="right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49" fontId="2" fillId="0" borderId="8" xfId="0" applyNumberFormat="1" applyFont="1" applyBorder="1" applyAlignment="1">
      <alignment horizontal="center" wrapText="1"/>
    </xf>
    <xf numFmtId="49" fontId="2" fillId="0" borderId="9" xfId="0" applyNumberFormat="1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5" fontId="4" fillId="0" borderId="14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/>
    <xf numFmtId="0" fontId="8" fillId="0" borderId="0" xfId="0" applyFont="1"/>
    <xf numFmtId="0" fontId="3" fillId="0" borderId="18" xfId="0" applyFont="1" applyBorder="1" applyAlignment="1">
      <alignment horizontal="left" vertical="center" wrapText="1"/>
    </xf>
    <xf numFmtId="165" fontId="6" fillId="0" borderId="3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65" fontId="6" fillId="0" borderId="21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165" fontId="6" fillId="0" borderId="25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165" fontId="4" fillId="0" borderId="29" xfId="0" applyNumberFormat="1" applyFont="1" applyBorder="1" applyAlignment="1">
      <alignment horizontal="center" vertical="center"/>
    </xf>
    <xf numFmtId="165" fontId="6" fillId="0" borderId="30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165" fontId="6" fillId="0" borderId="36" xfId="0" applyNumberFormat="1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6" fillId="0" borderId="38" xfId="0" applyNumberFormat="1" applyFont="1" applyBorder="1" applyAlignment="1">
      <alignment horizontal="center" vertical="center"/>
    </xf>
    <xf numFmtId="0" fontId="0" fillId="0" borderId="39" xfId="0" applyBorder="1" applyAlignment="1"/>
    <xf numFmtId="0" fontId="3" fillId="0" borderId="40" xfId="0" applyFont="1" applyBorder="1" applyAlignment="1">
      <alignment wrapText="1"/>
    </xf>
    <xf numFmtId="164" fontId="4" fillId="0" borderId="3" xfId="0" applyNumberFormat="1" applyFont="1" applyBorder="1" applyAlignment="1">
      <alignment horizontal="center" vertical="center"/>
    </xf>
    <xf numFmtId="0" fontId="3" fillId="0" borderId="41" xfId="0" applyFont="1" applyBorder="1" applyAlignment="1">
      <alignment wrapText="1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3" fillId="0" borderId="43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center" vertical="center" wrapText="1"/>
    </xf>
    <xf numFmtId="165" fontId="6" fillId="0" borderId="43" xfId="0" applyNumberFormat="1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165" fontId="4" fillId="0" borderId="46" xfId="0" applyNumberFormat="1" applyFont="1" applyBorder="1" applyAlignment="1">
      <alignment horizontal="center" vertical="center"/>
    </xf>
    <xf numFmtId="0" fontId="3" fillId="0" borderId="49" xfId="0" applyFont="1" applyBorder="1" applyAlignment="1">
      <alignment horizontal="left" vertical="center" wrapText="1"/>
    </xf>
    <xf numFmtId="165" fontId="6" fillId="0" borderId="49" xfId="0" applyNumberFormat="1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165" fontId="4" fillId="0" borderId="55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/>
    </xf>
    <xf numFmtId="0" fontId="3" fillId="0" borderId="59" xfId="0" applyFont="1" applyBorder="1" applyAlignment="1">
      <alignment wrapText="1"/>
    </xf>
    <xf numFmtId="164" fontId="4" fillId="0" borderId="6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2" fillId="0" borderId="45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0" fontId="1" fillId="0" borderId="58" xfId="0" applyFont="1" applyBorder="1" applyAlignment="1">
      <alignment horizont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0" fillId="0" borderId="37" xfId="0" applyBorder="1" applyAlignment="1"/>
    <xf numFmtId="0" fontId="0" fillId="0" borderId="5" xfId="0" applyBorder="1" applyAlignment="1"/>
    <xf numFmtId="0" fontId="3" fillId="0" borderId="4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left" vertical="center" wrapText="1"/>
    </xf>
    <xf numFmtId="0" fontId="2" fillId="0" borderId="57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4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st-07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30"/>
      <sheetName val="SVD"/>
      <sheetName val="F451"/>
      <sheetName val="nark"/>
      <sheetName val="dolayapr"/>
      <sheetName val="494-st"/>
      <sheetName val="494-30"/>
      <sheetName val="DB-year"/>
      <sheetName val="DB"/>
      <sheetName val="Титул"/>
      <sheetName val="Преступность"/>
      <sheetName val="коррупция"/>
      <sheetName val="наркотики"/>
      <sheetName val="След.работа"/>
      <sheetName val="досудебн. (ПМ)"/>
      <sheetName val="Укрытые "/>
      <sheetName val="УОН"/>
      <sheetName val="НЛ"/>
      <sheetName val="У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C3" t="str">
            <v>7 мес. 2018 г.</v>
          </cell>
          <cell r="D3" t="str">
            <v>7 мес. 2019 г.</v>
          </cell>
        </row>
      </sheetData>
      <sheetData sheetId="8">
        <row r="42">
          <cell r="H42">
            <v>49134</v>
          </cell>
          <cell r="I42">
            <v>38610</v>
          </cell>
          <cell r="J42">
            <v>11258</v>
          </cell>
          <cell r="K42">
            <v>9533</v>
          </cell>
          <cell r="L42">
            <v>894</v>
          </cell>
          <cell r="M42">
            <v>850</v>
          </cell>
          <cell r="N42">
            <v>1017</v>
          </cell>
          <cell r="O42">
            <v>1034</v>
          </cell>
          <cell r="P42">
            <v>1221</v>
          </cell>
          <cell r="Q42">
            <v>1263</v>
          </cell>
          <cell r="R42">
            <v>1019</v>
          </cell>
          <cell r="S42">
            <v>701</v>
          </cell>
          <cell r="T42">
            <v>2579</v>
          </cell>
          <cell r="U42">
            <v>2542</v>
          </cell>
          <cell r="V42">
            <v>1903</v>
          </cell>
          <cell r="W42">
            <v>1824</v>
          </cell>
          <cell r="X42">
            <v>33316</v>
          </cell>
          <cell r="Y42">
            <v>24623</v>
          </cell>
          <cell r="Z42">
            <v>8244</v>
          </cell>
          <cell r="AA42">
            <v>4891</v>
          </cell>
          <cell r="AB42">
            <v>5963</v>
          </cell>
          <cell r="AC42">
            <v>5458</v>
          </cell>
          <cell r="AD42">
            <v>4802</v>
          </cell>
          <cell r="AE42">
            <v>4338</v>
          </cell>
        </row>
        <row r="43">
          <cell r="H43">
            <v>6437</v>
          </cell>
          <cell r="I43">
            <v>5141</v>
          </cell>
          <cell r="J43">
            <v>1746</v>
          </cell>
          <cell r="K43">
            <v>1314</v>
          </cell>
          <cell r="L43">
            <v>77</v>
          </cell>
          <cell r="M43">
            <v>68</v>
          </cell>
          <cell r="N43">
            <v>209</v>
          </cell>
          <cell r="O43">
            <v>136</v>
          </cell>
          <cell r="P43">
            <v>179</v>
          </cell>
          <cell r="Q43">
            <v>200</v>
          </cell>
          <cell r="R43">
            <v>222</v>
          </cell>
          <cell r="S43">
            <v>103</v>
          </cell>
          <cell r="T43">
            <v>582</v>
          </cell>
          <cell r="U43">
            <v>582</v>
          </cell>
          <cell r="V43">
            <v>175</v>
          </cell>
          <cell r="W43">
            <v>152</v>
          </cell>
          <cell r="X43">
            <v>3758</v>
          </cell>
          <cell r="Y43">
            <v>3086</v>
          </cell>
          <cell r="Z43">
            <v>461</v>
          </cell>
          <cell r="AA43">
            <v>353</v>
          </cell>
          <cell r="AB43">
            <v>981</v>
          </cell>
          <cell r="AC43">
            <v>952</v>
          </cell>
          <cell r="AD43">
            <v>255</v>
          </cell>
          <cell r="AE43">
            <v>198</v>
          </cell>
        </row>
        <row r="44">
          <cell r="H44">
            <v>7826</v>
          </cell>
          <cell r="I44">
            <v>4742</v>
          </cell>
          <cell r="J44">
            <v>871</v>
          </cell>
          <cell r="K44">
            <v>453</v>
          </cell>
          <cell r="L44">
            <v>109</v>
          </cell>
          <cell r="M44">
            <v>58</v>
          </cell>
          <cell r="N44">
            <v>177</v>
          </cell>
          <cell r="O44">
            <v>126</v>
          </cell>
          <cell r="P44">
            <v>2</v>
          </cell>
          <cell r="Q44">
            <v>1</v>
          </cell>
          <cell r="R44">
            <v>7</v>
          </cell>
          <cell r="S44">
            <v>9</v>
          </cell>
          <cell r="T44">
            <v>43</v>
          </cell>
          <cell r="U44">
            <v>4</v>
          </cell>
          <cell r="V44">
            <v>209</v>
          </cell>
          <cell r="W44">
            <v>161</v>
          </cell>
          <cell r="X44">
            <v>6690</v>
          </cell>
          <cell r="Y44">
            <v>4105</v>
          </cell>
          <cell r="Z44">
            <v>4078</v>
          </cell>
          <cell r="AA44">
            <v>2259</v>
          </cell>
          <cell r="AB44">
            <v>843</v>
          </cell>
          <cell r="AC44">
            <v>765</v>
          </cell>
          <cell r="AD44">
            <v>407</v>
          </cell>
          <cell r="AE44">
            <v>246</v>
          </cell>
        </row>
        <row r="45">
          <cell r="H45">
            <v>10553</v>
          </cell>
          <cell r="I45">
            <v>9572</v>
          </cell>
          <cell r="J45">
            <v>2838</v>
          </cell>
          <cell r="K45">
            <v>2825</v>
          </cell>
          <cell r="L45">
            <v>298</v>
          </cell>
          <cell r="M45">
            <v>305</v>
          </cell>
          <cell r="N45">
            <v>207</v>
          </cell>
          <cell r="O45">
            <v>275</v>
          </cell>
          <cell r="P45">
            <v>368</v>
          </cell>
          <cell r="Q45">
            <v>394</v>
          </cell>
          <cell r="R45">
            <v>317</v>
          </cell>
          <cell r="S45">
            <v>267</v>
          </cell>
          <cell r="T45">
            <v>746</v>
          </cell>
          <cell r="U45">
            <v>680</v>
          </cell>
          <cell r="V45">
            <v>601</v>
          </cell>
          <cell r="W45">
            <v>508</v>
          </cell>
          <cell r="X45">
            <v>6386</v>
          </cell>
          <cell r="Y45">
            <v>5512</v>
          </cell>
          <cell r="Z45">
            <v>618</v>
          </cell>
          <cell r="AA45">
            <v>548</v>
          </cell>
          <cell r="AB45">
            <v>1323</v>
          </cell>
          <cell r="AC45">
            <v>1269</v>
          </cell>
          <cell r="AD45">
            <v>1573</v>
          </cell>
          <cell r="AE45">
            <v>1664</v>
          </cell>
        </row>
        <row r="46">
          <cell r="H46">
            <v>10658</v>
          </cell>
          <cell r="I46">
            <v>9342</v>
          </cell>
          <cell r="J46">
            <v>2304</v>
          </cell>
          <cell r="K46">
            <v>2204</v>
          </cell>
          <cell r="L46">
            <v>201</v>
          </cell>
          <cell r="M46">
            <v>219</v>
          </cell>
          <cell r="N46">
            <v>126</v>
          </cell>
          <cell r="O46">
            <v>155</v>
          </cell>
          <cell r="P46">
            <v>297</v>
          </cell>
          <cell r="Q46">
            <v>324</v>
          </cell>
          <cell r="R46">
            <v>281</v>
          </cell>
          <cell r="S46">
            <v>236</v>
          </cell>
          <cell r="T46">
            <v>624</v>
          </cell>
          <cell r="U46">
            <v>559</v>
          </cell>
          <cell r="V46">
            <v>572</v>
          </cell>
          <cell r="W46">
            <v>491</v>
          </cell>
          <cell r="X46">
            <v>6825</v>
          </cell>
          <cell r="Y46">
            <v>5605</v>
          </cell>
          <cell r="Z46">
            <v>601</v>
          </cell>
          <cell r="AA46">
            <v>546</v>
          </cell>
          <cell r="AB46">
            <v>1608</v>
          </cell>
          <cell r="AC46">
            <v>1377</v>
          </cell>
          <cell r="AD46">
            <v>1200</v>
          </cell>
          <cell r="AE46">
            <v>1449</v>
          </cell>
        </row>
        <row r="47">
          <cell r="H47">
            <v>2980</v>
          </cell>
          <cell r="I47">
            <v>2697</v>
          </cell>
          <cell r="J47">
            <v>820</v>
          </cell>
          <cell r="K47">
            <v>856</v>
          </cell>
          <cell r="L47">
            <v>47</v>
          </cell>
          <cell r="M47">
            <v>100</v>
          </cell>
          <cell r="N47">
            <v>74</v>
          </cell>
          <cell r="O47">
            <v>17</v>
          </cell>
          <cell r="P47">
            <v>133</v>
          </cell>
          <cell r="Q47">
            <v>202</v>
          </cell>
          <cell r="R47">
            <v>53</v>
          </cell>
          <cell r="S47">
            <v>39</v>
          </cell>
          <cell r="T47">
            <v>113</v>
          </cell>
          <cell r="U47">
            <v>154</v>
          </cell>
          <cell r="V47">
            <v>136</v>
          </cell>
          <cell r="W47">
            <v>184</v>
          </cell>
          <cell r="X47">
            <v>1908</v>
          </cell>
          <cell r="Y47">
            <v>1480</v>
          </cell>
          <cell r="Z47">
            <v>581</v>
          </cell>
          <cell r="AA47">
            <v>443</v>
          </cell>
          <cell r="AB47">
            <v>144</v>
          </cell>
          <cell r="AC47">
            <v>110</v>
          </cell>
          <cell r="AD47">
            <v>340</v>
          </cell>
          <cell r="AE47">
            <v>310</v>
          </cell>
        </row>
        <row r="48">
          <cell r="H48">
            <v>588</v>
          </cell>
          <cell r="I48">
            <v>569</v>
          </cell>
          <cell r="J48">
            <v>152</v>
          </cell>
          <cell r="K48">
            <v>194</v>
          </cell>
          <cell r="L48">
            <v>0</v>
          </cell>
          <cell r="M48">
            <v>1</v>
          </cell>
          <cell r="N48">
            <v>12</v>
          </cell>
          <cell r="O48">
            <v>9</v>
          </cell>
          <cell r="P48">
            <v>61</v>
          </cell>
          <cell r="Q48">
            <v>50</v>
          </cell>
          <cell r="R48">
            <v>3</v>
          </cell>
          <cell r="S48">
            <v>6</v>
          </cell>
          <cell r="T48">
            <v>31</v>
          </cell>
          <cell r="U48">
            <v>40</v>
          </cell>
          <cell r="V48">
            <v>5</v>
          </cell>
          <cell r="W48">
            <v>7</v>
          </cell>
          <cell r="X48">
            <v>431</v>
          </cell>
          <cell r="Y48">
            <v>368</v>
          </cell>
          <cell r="Z48">
            <v>171</v>
          </cell>
          <cell r="AA48">
            <v>169</v>
          </cell>
          <cell r="AB48">
            <v>113</v>
          </cell>
          <cell r="AC48">
            <v>136</v>
          </cell>
          <cell r="AD48">
            <v>130</v>
          </cell>
          <cell r="AE48">
            <v>98</v>
          </cell>
        </row>
        <row r="49">
          <cell r="H49">
            <v>346</v>
          </cell>
          <cell r="I49">
            <v>295</v>
          </cell>
          <cell r="J49">
            <v>173</v>
          </cell>
          <cell r="K49">
            <v>170</v>
          </cell>
          <cell r="L49">
            <v>4</v>
          </cell>
          <cell r="M49">
            <v>3</v>
          </cell>
          <cell r="N49">
            <v>6</v>
          </cell>
          <cell r="O49">
            <v>3</v>
          </cell>
          <cell r="P49">
            <v>15</v>
          </cell>
          <cell r="Q49">
            <v>20</v>
          </cell>
          <cell r="R49">
            <v>9</v>
          </cell>
          <cell r="S49">
            <v>10</v>
          </cell>
          <cell r="T49">
            <v>10</v>
          </cell>
          <cell r="U49">
            <v>18</v>
          </cell>
          <cell r="V49">
            <v>17</v>
          </cell>
          <cell r="W49">
            <v>32</v>
          </cell>
          <cell r="X49">
            <v>150</v>
          </cell>
          <cell r="Y49">
            <v>87</v>
          </cell>
          <cell r="Z49">
            <v>13</v>
          </cell>
          <cell r="AA49">
            <v>36</v>
          </cell>
          <cell r="AB49">
            <v>39</v>
          </cell>
          <cell r="AC49">
            <v>24</v>
          </cell>
          <cell r="AD49">
            <v>26</v>
          </cell>
          <cell r="AE49">
            <v>34</v>
          </cell>
        </row>
        <row r="50">
          <cell r="H50">
            <v>332</v>
          </cell>
          <cell r="I50">
            <v>252</v>
          </cell>
          <cell r="J50">
            <v>170</v>
          </cell>
          <cell r="K50">
            <v>141</v>
          </cell>
          <cell r="L50">
            <v>2</v>
          </cell>
          <cell r="M50">
            <v>2</v>
          </cell>
          <cell r="N50">
            <v>5</v>
          </cell>
          <cell r="O50">
            <v>2</v>
          </cell>
          <cell r="P50">
            <v>10</v>
          </cell>
          <cell r="Q50">
            <v>16</v>
          </cell>
          <cell r="R50">
            <v>6</v>
          </cell>
          <cell r="S50">
            <v>7</v>
          </cell>
          <cell r="T50">
            <v>6</v>
          </cell>
          <cell r="U50">
            <v>14</v>
          </cell>
          <cell r="V50">
            <v>14</v>
          </cell>
          <cell r="W50">
            <v>29</v>
          </cell>
          <cell r="X50">
            <v>142</v>
          </cell>
          <cell r="Y50">
            <v>79</v>
          </cell>
          <cell r="Z50">
            <v>12</v>
          </cell>
          <cell r="AA50">
            <v>31</v>
          </cell>
          <cell r="AB50">
            <v>33</v>
          </cell>
          <cell r="AC50">
            <v>23</v>
          </cell>
          <cell r="AD50">
            <v>17</v>
          </cell>
          <cell r="AE50">
            <v>26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C4">
            <v>207</v>
          </cell>
          <cell r="D4">
            <v>206</v>
          </cell>
        </row>
        <row r="7">
          <cell r="C7">
            <v>10</v>
          </cell>
          <cell r="D7">
            <v>5</v>
          </cell>
        </row>
        <row r="8">
          <cell r="C8">
            <v>45</v>
          </cell>
          <cell r="D8">
            <v>45</v>
          </cell>
        </row>
        <row r="9">
          <cell r="C9">
            <v>146</v>
          </cell>
          <cell r="D9">
            <v>154</v>
          </cell>
        </row>
        <row r="10">
          <cell r="C10">
            <v>27856</v>
          </cell>
          <cell r="D10">
            <v>23644</v>
          </cell>
        </row>
        <row r="13">
          <cell r="C13">
            <v>287</v>
          </cell>
          <cell r="D13">
            <v>242</v>
          </cell>
        </row>
        <row r="14">
          <cell r="C14">
            <v>427</v>
          </cell>
          <cell r="D14">
            <v>430</v>
          </cell>
        </row>
        <row r="15">
          <cell r="C15">
            <v>26879</v>
          </cell>
          <cell r="D15">
            <v>22766</v>
          </cell>
        </row>
        <row r="16">
          <cell r="C16">
            <v>1851</v>
          </cell>
          <cell r="D16">
            <v>1678</v>
          </cell>
        </row>
        <row r="18">
          <cell r="C18">
            <v>1</v>
          </cell>
          <cell r="D18">
            <v>2</v>
          </cell>
        </row>
        <row r="19">
          <cell r="C19">
            <v>27</v>
          </cell>
          <cell r="D19">
            <v>45</v>
          </cell>
        </row>
        <row r="20">
          <cell r="C20">
            <v>1817</v>
          </cell>
          <cell r="D20">
            <v>1613</v>
          </cell>
        </row>
        <row r="21">
          <cell r="C21">
            <v>147</v>
          </cell>
          <cell r="D21">
            <v>201</v>
          </cell>
        </row>
        <row r="23">
          <cell r="C23">
            <v>9</v>
          </cell>
          <cell r="D23">
            <v>11</v>
          </cell>
        </row>
        <row r="25">
          <cell r="C25">
            <v>52</v>
          </cell>
          <cell r="D25">
            <v>51</v>
          </cell>
        </row>
        <row r="27">
          <cell r="C27">
            <v>85</v>
          </cell>
          <cell r="D27">
            <v>139</v>
          </cell>
        </row>
        <row r="29">
          <cell r="C29">
            <v>3906</v>
          </cell>
          <cell r="D29">
            <v>4016</v>
          </cell>
        </row>
        <row r="31">
          <cell r="C31">
            <v>11</v>
          </cell>
          <cell r="D31">
            <v>12</v>
          </cell>
        </row>
        <row r="33">
          <cell r="C33">
            <v>2132</v>
          </cell>
          <cell r="D33">
            <v>2193</v>
          </cell>
        </row>
        <row r="35">
          <cell r="C35">
            <v>1756</v>
          </cell>
          <cell r="D35">
            <v>1806</v>
          </cell>
        </row>
        <row r="37">
          <cell r="C37">
            <v>7574</v>
          </cell>
          <cell r="D37">
            <v>8169</v>
          </cell>
        </row>
        <row r="38">
          <cell r="C38">
            <v>371</v>
          </cell>
          <cell r="D38">
            <v>440</v>
          </cell>
        </row>
        <row r="39">
          <cell r="C39">
            <v>3839</v>
          </cell>
          <cell r="D39">
            <v>4196</v>
          </cell>
        </row>
        <row r="40">
          <cell r="C40">
            <v>3339</v>
          </cell>
          <cell r="D40">
            <v>3504</v>
          </cell>
        </row>
        <row r="48">
          <cell r="C48">
            <v>3353</v>
          </cell>
          <cell r="D48">
            <v>3697</v>
          </cell>
        </row>
        <row r="49">
          <cell r="C49">
            <v>292</v>
          </cell>
          <cell r="D49">
            <v>278</v>
          </cell>
        </row>
        <row r="50">
          <cell r="C50">
            <v>1257</v>
          </cell>
          <cell r="D50">
            <v>1380</v>
          </cell>
        </row>
        <row r="51">
          <cell r="C51">
            <v>1771</v>
          </cell>
          <cell r="D51">
            <v>1998</v>
          </cell>
        </row>
        <row r="52">
          <cell r="C52">
            <v>3290</v>
          </cell>
          <cell r="D52">
            <v>3619</v>
          </cell>
        </row>
        <row r="54">
          <cell r="C54">
            <v>282</v>
          </cell>
          <cell r="D54">
            <v>264</v>
          </cell>
        </row>
        <row r="56">
          <cell r="C56">
            <v>1238</v>
          </cell>
          <cell r="D56">
            <v>1349</v>
          </cell>
        </row>
        <row r="58">
          <cell r="C58">
            <v>1738</v>
          </cell>
          <cell r="D58">
            <v>1966</v>
          </cell>
        </row>
        <row r="60">
          <cell r="C60">
            <v>38</v>
          </cell>
          <cell r="D60">
            <v>22</v>
          </cell>
        </row>
        <row r="61">
          <cell r="C61">
            <v>39</v>
          </cell>
          <cell r="D61">
            <v>22</v>
          </cell>
        </row>
        <row r="63">
          <cell r="C63">
            <v>707</v>
          </cell>
          <cell r="D63">
            <v>732</v>
          </cell>
        </row>
        <row r="64">
          <cell r="C64">
            <v>91</v>
          </cell>
          <cell r="D64">
            <v>86</v>
          </cell>
        </row>
        <row r="65">
          <cell r="C65">
            <v>110</v>
          </cell>
          <cell r="D65">
            <v>133</v>
          </cell>
        </row>
        <row r="66">
          <cell r="C66">
            <v>484</v>
          </cell>
          <cell r="D66">
            <v>492</v>
          </cell>
        </row>
      </sheetData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2"/>
  <sheetViews>
    <sheetView zoomScaleNormal="100" workbookViewId="0">
      <selection activeCell="A38" sqref="A38:D38"/>
    </sheetView>
  </sheetViews>
  <sheetFormatPr defaultRowHeight="15" x14ac:dyDescent="0.25"/>
  <cols>
    <col min="1" max="1" width="49.28515625" customWidth="1"/>
    <col min="2" max="3" width="8.85546875" customWidth="1"/>
    <col min="5" max="5" width="17" customWidth="1"/>
  </cols>
  <sheetData>
    <row r="1" spans="1:8" ht="18" customHeight="1" x14ac:dyDescent="0.25">
      <c r="E1" s="1"/>
    </row>
    <row r="2" spans="1:8" ht="15.75" x14ac:dyDescent="0.25">
      <c r="A2" s="68" t="s">
        <v>0</v>
      </c>
      <c r="B2" s="69"/>
      <c r="C2" s="69"/>
      <c r="D2" s="69"/>
      <c r="E2" s="2"/>
    </row>
    <row r="3" spans="1:8" ht="26.25" x14ac:dyDescent="0.25">
      <c r="A3" s="43"/>
      <c r="B3" s="13" t="str">
        <f>'[1]DB-year'!$C$3</f>
        <v>7 мес. 2018 г.</v>
      </c>
      <c r="C3" s="13" t="str">
        <f>'[1]DB-year'!$D$3</f>
        <v>7 мес. 2019 г.</v>
      </c>
      <c r="D3" s="14" t="s">
        <v>1</v>
      </c>
      <c r="E3" s="4"/>
    </row>
    <row r="4" spans="1:8" x14ac:dyDescent="0.25">
      <c r="A4" s="44" t="s">
        <v>2</v>
      </c>
      <c r="B4" s="3">
        <f>[1]DB!H42</f>
        <v>49134</v>
      </c>
      <c r="C4" s="3">
        <f>[1]DB!I42</f>
        <v>38610</v>
      </c>
      <c r="D4" s="45">
        <f>IF(B4&gt;0,(C4/B4-1),"***")</f>
        <v>-0.21418976676028822</v>
      </c>
      <c r="E4" s="4"/>
    </row>
    <row r="5" spans="1:8" x14ac:dyDescent="0.25">
      <c r="A5" s="46" t="s">
        <v>3</v>
      </c>
      <c r="B5" s="26">
        <f>[1]DB!H43</f>
        <v>6437</v>
      </c>
      <c r="C5" s="26">
        <f>[1]DB!I43</f>
        <v>5141</v>
      </c>
      <c r="D5" s="45">
        <f t="shared" ref="D5:D12" si="0">IF(B5&gt;0,(C5/B5-1),"***")</f>
        <v>-0.2013360260991145</v>
      </c>
      <c r="E5" s="4"/>
      <c r="F5" s="5"/>
    </row>
    <row r="6" spans="1:8" x14ac:dyDescent="0.25">
      <c r="A6" s="46" t="s">
        <v>4</v>
      </c>
      <c r="B6" s="26">
        <f>[1]DB!H44</f>
        <v>7826</v>
      </c>
      <c r="C6" s="26">
        <f>[1]DB!I44</f>
        <v>4742</v>
      </c>
      <c r="D6" s="45">
        <f t="shared" si="0"/>
        <v>-0.39407104523383596</v>
      </c>
      <c r="E6" s="4"/>
      <c r="F6" s="5"/>
      <c r="H6" s="6"/>
    </row>
    <row r="7" spans="1:8" x14ac:dyDescent="0.25">
      <c r="A7" s="46" t="s">
        <v>5</v>
      </c>
      <c r="B7" s="26">
        <f>[1]DB!H45</f>
        <v>10553</v>
      </c>
      <c r="C7" s="26">
        <f>[1]DB!I45</f>
        <v>9572</v>
      </c>
      <c r="D7" s="45">
        <f t="shared" si="0"/>
        <v>-9.2959348052686464E-2</v>
      </c>
      <c r="E7" s="4"/>
    </row>
    <row r="8" spans="1:8" x14ac:dyDescent="0.25">
      <c r="A8" s="46" t="s">
        <v>6</v>
      </c>
      <c r="B8" s="26">
        <f>[1]DB!H46</f>
        <v>10658</v>
      </c>
      <c r="C8" s="26">
        <f>[1]DB!I46</f>
        <v>9342</v>
      </c>
      <c r="D8" s="45">
        <f t="shared" si="0"/>
        <v>-0.12347532370050662</v>
      </c>
      <c r="E8" s="4"/>
    </row>
    <row r="9" spans="1:8" x14ac:dyDescent="0.25">
      <c r="A9" s="46" t="s">
        <v>7</v>
      </c>
      <c r="B9" s="26">
        <f>[1]DB!H47</f>
        <v>2980</v>
      </c>
      <c r="C9" s="26">
        <f>[1]DB!I47</f>
        <v>2697</v>
      </c>
      <c r="D9" s="45">
        <f t="shared" si="0"/>
        <v>-9.4966442953020147E-2</v>
      </c>
      <c r="E9" s="4"/>
    </row>
    <row r="10" spans="1:8" x14ac:dyDescent="0.25">
      <c r="A10" s="46" t="s">
        <v>8</v>
      </c>
      <c r="B10" s="26">
        <f>[1]DB!H48</f>
        <v>588</v>
      </c>
      <c r="C10" s="26">
        <f>[1]DB!I48</f>
        <v>569</v>
      </c>
      <c r="D10" s="45">
        <f t="shared" si="0"/>
        <v>-3.2312925170068008E-2</v>
      </c>
      <c r="E10" s="4"/>
      <c r="F10" s="5"/>
    </row>
    <row r="11" spans="1:8" x14ac:dyDescent="0.25">
      <c r="A11" s="46" t="s">
        <v>9</v>
      </c>
      <c r="B11" s="26">
        <f>[1]DB!H49</f>
        <v>346</v>
      </c>
      <c r="C11" s="26">
        <f>[1]DB!I49</f>
        <v>295</v>
      </c>
      <c r="D11" s="45">
        <f t="shared" si="0"/>
        <v>-0.14739884393063585</v>
      </c>
      <c r="F11" s="5"/>
    </row>
    <row r="12" spans="1:8" x14ac:dyDescent="0.25">
      <c r="A12" s="66" t="s">
        <v>10</v>
      </c>
      <c r="B12" s="37">
        <f>[1]DB!H50</f>
        <v>332</v>
      </c>
      <c r="C12" s="37">
        <f>[1]DB!I50</f>
        <v>252</v>
      </c>
      <c r="D12" s="67">
        <f t="shared" si="0"/>
        <v>-0.24096385542168675</v>
      </c>
      <c r="F12" s="5"/>
    </row>
    <row r="13" spans="1:8" x14ac:dyDescent="0.25">
      <c r="F13" s="5"/>
    </row>
    <row r="14" spans="1:8" ht="15.75" x14ac:dyDescent="0.25">
      <c r="A14" s="68" t="s">
        <v>11</v>
      </c>
      <c r="B14" s="69"/>
      <c r="C14" s="69"/>
      <c r="D14" s="69"/>
      <c r="F14" s="5"/>
    </row>
    <row r="15" spans="1:8" ht="26.25" x14ac:dyDescent="0.25">
      <c r="A15" s="43"/>
      <c r="B15" s="13" t="str">
        <f>'[1]DB-year'!$C$3</f>
        <v>7 мес. 2018 г.</v>
      </c>
      <c r="C15" s="13" t="str">
        <f>'[1]DB-year'!$D$3</f>
        <v>7 мес. 2019 г.</v>
      </c>
      <c r="D15" s="14" t="s">
        <v>1</v>
      </c>
      <c r="F15" s="5"/>
    </row>
    <row r="16" spans="1:8" x14ac:dyDescent="0.25">
      <c r="A16" s="44" t="s">
        <v>2</v>
      </c>
      <c r="B16" s="3">
        <f>[1]DB!J42</f>
        <v>11258</v>
      </c>
      <c r="C16" s="3">
        <f>[1]DB!K42</f>
        <v>9533</v>
      </c>
      <c r="D16" s="45">
        <f>IF(B16&gt;0,(C16/B16-1),"***")</f>
        <v>-0.15322437377864628</v>
      </c>
      <c r="F16" s="5"/>
    </row>
    <row r="17" spans="1:6" x14ac:dyDescent="0.25">
      <c r="A17" s="46" t="s">
        <v>3</v>
      </c>
      <c r="B17" s="26">
        <f>[1]DB!J43</f>
        <v>1746</v>
      </c>
      <c r="C17" s="26">
        <f>[1]DB!K43</f>
        <v>1314</v>
      </c>
      <c r="D17" s="45">
        <f t="shared" ref="D17:D24" si="1">IF(B17&gt;0,(C17/B17-1),"***")</f>
        <v>-0.24742268041237114</v>
      </c>
      <c r="F17" s="5"/>
    </row>
    <row r="18" spans="1:6" x14ac:dyDescent="0.25">
      <c r="A18" s="46" t="s">
        <v>4</v>
      </c>
      <c r="B18" s="26">
        <f>[1]DB!J44</f>
        <v>871</v>
      </c>
      <c r="C18" s="26">
        <f>[1]DB!K44</f>
        <v>453</v>
      </c>
      <c r="D18" s="45">
        <f t="shared" si="1"/>
        <v>-0.4799081515499426</v>
      </c>
      <c r="F18" s="5"/>
    </row>
    <row r="19" spans="1:6" x14ac:dyDescent="0.25">
      <c r="A19" s="46" t="s">
        <v>5</v>
      </c>
      <c r="B19" s="26">
        <f>[1]DB!J45</f>
        <v>2838</v>
      </c>
      <c r="C19" s="26">
        <f>[1]DB!K45</f>
        <v>2825</v>
      </c>
      <c r="D19" s="45">
        <f t="shared" si="1"/>
        <v>-4.580690627202233E-3</v>
      </c>
      <c r="F19" s="5"/>
    </row>
    <row r="20" spans="1:6" x14ac:dyDescent="0.25">
      <c r="A20" s="46" t="s">
        <v>6</v>
      </c>
      <c r="B20" s="26">
        <f>[1]DB!J46</f>
        <v>2304</v>
      </c>
      <c r="C20" s="26">
        <f>[1]DB!K46</f>
        <v>2204</v>
      </c>
      <c r="D20" s="45">
        <f t="shared" si="1"/>
        <v>-4.340277777777779E-2</v>
      </c>
      <c r="F20" s="5"/>
    </row>
    <row r="21" spans="1:6" x14ac:dyDescent="0.25">
      <c r="A21" s="46" t="s">
        <v>7</v>
      </c>
      <c r="B21" s="26">
        <f>[1]DB!J47</f>
        <v>820</v>
      </c>
      <c r="C21" s="26">
        <f>[1]DB!K47</f>
        <v>856</v>
      </c>
      <c r="D21" s="45">
        <f t="shared" si="1"/>
        <v>4.3902439024390283E-2</v>
      </c>
      <c r="F21" s="5"/>
    </row>
    <row r="22" spans="1:6" x14ac:dyDescent="0.25">
      <c r="A22" s="46" t="s">
        <v>8</v>
      </c>
      <c r="B22" s="26">
        <f>[1]DB!J48</f>
        <v>152</v>
      </c>
      <c r="C22" s="26">
        <f>[1]DB!K48</f>
        <v>194</v>
      </c>
      <c r="D22" s="45">
        <f t="shared" si="1"/>
        <v>0.27631578947368429</v>
      </c>
    </row>
    <row r="23" spans="1:6" x14ac:dyDescent="0.25">
      <c r="A23" s="46" t="s">
        <v>9</v>
      </c>
      <c r="B23" s="26">
        <f>[1]DB!J49</f>
        <v>173</v>
      </c>
      <c r="C23" s="26">
        <f>[1]DB!K49</f>
        <v>170</v>
      </c>
      <c r="D23" s="45">
        <f t="shared" si="1"/>
        <v>-1.7341040462427793E-2</v>
      </c>
    </row>
    <row r="24" spans="1:6" x14ac:dyDescent="0.25">
      <c r="A24" s="66" t="s">
        <v>10</v>
      </c>
      <c r="B24" s="37">
        <f>[1]DB!J50</f>
        <v>170</v>
      </c>
      <c r="C24" s="37">
        <f>[1]DB!K50</f>
        <v>141</v>
      </c>
      <c r="D24" s="67">
        <f t="shared" si="1"/>
        <v>-0.1705882352941176</v>
      </c>
    </row>
    <row r="25" spans="1:6" ht="15.75" x14ac:dyDescent="0.25">
      <c r="A25" s="47"/>
      <c r="B25" s="48"/>
      <c r="C25" s="48"/>
      <c r="D25" s="48"/>
    </row>
    <row r="26" spans="1:6" ht="15.75" x14ac:dyDescent="0.25">
      <c r="A26" s="68" t="s">
        <v>12</v>
      </c>
      <c r="B26" s="69"/>
      <c r="C26" s="69"/>
      <c r="D26" s="69"/>
    </row>
    <row r="27" spans="1:6" ht="26.25" x14ac:dyDescent="0.25">
      <c r="A27" s="43"/>
      <c r="B27" s="13" t="str">
        <f>'[1]DB-year'!$C$3</f>
        <v>7 мес. 2018 г.</v>
      </c>
      <c r="C27" s="13" t="str">
        <f>'[1]DB-year'!$D$3</f>
        <v>7 мес. 2019 г.</v>
      </c>
      <c r="D27" s="14" t="s">
        <v>1</v>
      </c>
    </row>
    <row r="28" spans="1:6" x14ac:dyDescent="0.25">
      <c r="A28" s="44" t="s">
        <v>2</v>
      </c>
      <c r="B28" s="3">
        <f>[1]DB!L42</f>
        <v>894</v>
      </c>
      <c r="C28" s="3">
        <f>[1]DB!M42</f>
        <v>850</v>
      </c>
      <c r="D28" s="45">
        <f>IF(B28&gt;0,(C28/B28-1),"***")</f>
        <v>-4.9217002237136431E-2</v>
      </c>
    </row>
    <row r="29" spans="1:6" x14ac:dyDescent="0.25">
      <c r="A29" s="46" t="s">
        <v>3</v>
      </c>
      <c r="B29" s="26">
        <f>[1]DB!L43</f>
        <v>77</v>
      </c>
      <c r="C29" s="26">
        <f>[1]DB!M43</f>
        <v>68</v>
      </c>
      <c r="D29" s="45">
        <f t="shared" ref="D29:D36" si="2">IF(B29&gt;0,(C29/B29-1),"***")</f>
        <v>-0.11688311688311692</v>
      </c>
    </row>
    <row r="30" spans="1:6" x14ac:dyDescent="0.25">
      <c r="A30" s="46" t="s">
        <v>4</v>
      </c>
      <c r="B30" s="26">
        <f>[1]DB!L44</f>
        <v>109</v>
      </c>
      <c r="C30" s="26">
        <f>[1]DB!M44</f>
        <v>58</v>
      </c>
      <c r="D30" s="45">
        <f t="shared" si="2"/>
        <v>-0.4678899082568807</v>
      </c>
    </row>
    <row r="31" spans="1:6" x14ac:dyDescent="0.25">
      <c r="A31" s="46" t="s">
        <v>5</v>
      </c>
      <c r="B31" s="26">
        <f>[1]DB!L45</f>
        <v>298</v>
      </c>
      <c r="C31" s="26">
        <f>[1]DB!M45</f>
        <v>305</v>
      </c>
      <c r="D31" s="45">
        <f t="shared" si="2"/>
        <v>2.3489932885905951E-2</v>
      </c>
    </row>
    <row r="32" spans="1:6" x14ac:dyDescent="0.25">
      <c r="A32" s="46" t="s">
        <v>6</v>
      </c>
      <c r="B32" s="26">
        <f>[1]DB!L46</f>
        <v>201</v>
      </c>
      <c r="C32" s="26">
        <f>[1]DB!M46</f>
        <v>219</v>
      </c>
      <c r="D32" s="45">
        <f t="shared" si="2"/>
        <v>8.9552238805970186E-2</v>
      </c>
    </row>
    <row r="33" spans="1:4" x14ac:dyDescent="0.25">
      <c r="A33" s="46" t="s">
        <v>7</v>
      </c>
      <c r="B33" s="26">
        <f>[1]DB!L47</f>
        <v>47</v>
      </c>
      <c r="C33" s="26">
        <f>[1]DB!M47</f>
        <v>100</v>
      </c>
      <c r="D33" s="45">
        <f t="shared" si="2"/>
        <v>1.1276595744680851</v>
      </c>
    </row>
    <row r="34" spans="1:4" x14ac:dyDescent="0.25">
      <c r="A34" s="46" t="s">
        <v>8</v>
      </c>
      <c r="B34" s="26">
        <f>[1]DB!L48</f>
        <v>0</v>
      </c>
      <c r="C34" s="26">
        <f>[1]DB!M48</f>
        <v>1</v>
      </c>
      <c r="D34" s="45" t="str">
        <f t="shared" si="2"/>
        <v>***</v>
      </c>
    </row>
    <row r="35" spans="1:4" x14ac:dyDescent="0.25">
      <c r="A35" s="46" t="s">
        <v>9</v>
      </c>
      <c r="B35" s="26">
        <f>[1]DB!L49</f>
        <v>4</v>
      </c>
      <c r="C35" s="26">
        <f>[1]DB!M49</f>
        <v>3</v>
      </c>
      <c r="D35" s="45">
        <f t="shared" si="2"/>
        <v>-0.25</v>
      </c>
    </row>
    <row r="36" spans="1:4" x14ac:dyDescent="0.25">
      <c r="A36" s="66" t="s">
        <v>10</v>
      </c>
      <c r="B36" s="37">
        <f>[1]DB!L50</f>
        <v>2</v>
      </c>
      <c r="C36" s="37">
        <f>[1]DB!M50</f>
        <v>2</v>
      </c>
      <c r="D36" s="67">
        <f t="shared" si="2"/>
        <v>0</v>
      </c>
    </row>
    <row r="37" spans="1:4" x14ac:dyDescent="0.25">
      <c r="A37" s="48"/>
      <c r="B37" s="48"/>
      <c r="C37" s="48"/>
      <c r="D37" s="48"/>
    </row>
    <row r="38" spans="1:4" ht="15.75" x14ac:dyDescent="0.25">
      <c r="A38" s="68" t="s">
        <v>13</v>
      </c>
      <c r="B38" s="69"/>
      <c r="C38" s="69"/>
      <c r="D38" s="69"/>
    </row>
    <row r="39" spans="1:4" ht="26.25" x14ac:dyDescent="0.25">
      <c r="A39" s="43"/>
      <c r="B39" s="13" t="str">
        <f>'[1]DB-year'!$C$3</f>
        <v>7 мес. 2018 г.</v>
      </c>
      <c r="C39" s="13" t="str">
        <f>'[1]DB-year'!$D$3</f>
        <v>7 мес. 2019 г.</v>
      </c>
      <c r="D39" s="14" t="s">
        <v>1</v>
      </c>
    </row>
    <row r="40" spans="1:4" x14ac:dyDescent="0.25">
      <c r="A40" s="44" t="s">
        <v>2</v>
      </c>
      <c r="B40" s="3">
        <f>[1]DB!N42</f>
        <v>1017</v>
      </c>
      <c r="C40" s="3">
        <f>[1]DB!O42</f>
        <v>1034</v>
      </c>
      <c r="D40" s="45">
        <f>IF(B40&gt;0,(C40/B40-1),"***")</f>
        <v>1.6715830875122961E-2</v>
      </c>
    </row>
    <row r="41" spans="1:4" x14ac:dyDescent="0.25">
      <c r="A41" s="46" t="s">
        <v>3</v>
      </c>
      <c r="B41" s="26">
        <f>[1]DB!N43</f>
        <v>209</v>
      </c>
      <c r="C41" s="26">
        <f>[1]DB!O43</f>
        <v>136</v>
      </c>
      <c r="D41" s="45">
        <f t="shared" ref="D41:D48" si="3">IF(B41&gt;0,(C41/B41-1),"***")</f>
        <v>-0.34928229665071775</v>
      </c>
    </row>
    <row r="42" spans="1:4" x14ac:dyDescent="0.25">
      <c r="A42" s="46" t="s">
        <v>4</v>
      </c>
      <c r="B42" s="26">
        <f>[1]DB!N44</f>
        <v>177</v>
      </c>
      <c r="C42" s="26">
        <f>[1]DB!O44</f>
        <v>126</v>
      </c>
      <c r="D42" s="45">
        <f t="shared" si="3"/>
        <v>-0.28813559322033899</v>
      </c>
    </row>
    <row r="43" spans="1:4" x14ac:dyDescent="0.25">
      <c r="A43" s="46" t="s">
        <v>5</v>
      </c>
      <c r="B43" s="26">
        <f>[1]DB!N45</f>
        <v>207</v>
      </c>
      <c r="C43" s="26">
        <f>[1]DB!O45</f>
        <v>275</v>
      </c>
      <c r="D43" s="45">
        <f t="shared" si="3"/>
        <v>0.3285024154589371</v>
      </c>
    </row>
    <row r="44" spans="1:4" x14ac:dyDescent="0.25">
      <c r="A44" s="46" t="s">
        <v>6</v>
      </c>
      <c r="B44" s="26">
        <f>[1]DB!N46</f>
        <v>126</v>
      </c>
      <c r="C44" s="26">
        <f>[1]DB!O46</f>
        <v>155</v>
      </c>
      <c r="D44" s="45">
        <f t="shared" si="3"/>
        <v>0.23015873015873023</v>
      </c>
    </row>
    <row r="45" spans="1:4" x14ac:dyDescent="0.25">
      <c r="A45" s="46" t="s">
        <v>7</v>
      </c>
      <c r="B45" s="26">
        <f>[1]DB!N47</f>
        <v>74</v>
      </c>
      <c r="C45" s="26">
        <f>[1]DB!O47</f>
        <v>17</v>
      </c>
      <c r="D45" s="45">
        <f t="shared" si="3"/>
        <v>-0.77027027027027029</v>
      </c>
    </row>
    <row r="46" spans="1:4" x14ac:dyDescent="0.25">
      <c r="A46" s="46" t="s">
        <v>8</v>
      </c>
      <c r="B46" s="26">
        <f>[1]DB!N48</f>
        <v>12</v>
      </c>
      <c r="C46" s="26">
        <f>[1]DB!O48</f>
        <v>9</v>
      </c>
      <c r="D46" s="45">
        <f t="shared" si="3"/>
        <v>-0.25</v>
      </c>
    </row>
    <row r="47" spans="1:4" x14ac:dyDescent="0.25">
      <c r="A47" s="46" t="s">
        <v>9</v>
      </c>
      <c r="B47" s="26">
        <f>[1]DB!N49</f>
        <v>6</v>
      </c>
      <c r="C47" s="26">
        <f>[1]DB!O49</f>
        <v>3</v>
      </c>
      <c r="D47" s="45">
        <f t="shared" si="3"/>
        <v>-0.5</v>
      </c>
    </row>
    <row r="48" spans="1:4" x14ac:dyDescent="0.25">
      <c r="A48" s="66" t="s">
        <v>10</v>
      </c>
      <c r="B48" s="37">
        <f>[1]DB!N50</f>
        <v>5</v>
      </c>
      <c r="C48" s="37">
        <f>[1]DB!O50</f>
        <v>2</v>
      </c>
      <c r="D48" s="67">
        <f t="shared" si="3"/>
        <v>-0.6</v>
      </c>
    </row>
    <row r="49" spans="1:4" x14ac:dyDescent="0.25">
      <c r="A49" s="5"/>
      <c r="B49" s="5"/>
      <c r="C49" s="5"/>
      <c r="D49" s="5"/>
    </row>
    <row r="50" spans="1:4" ht="15.75" x14ac:dyDescent="0.25">
      <c r="A50" s="68" t="s">
        <v>14</v>
      </c>
      <c r="B50" s="69"/>
      <c r="C50" s="69"/>
      <c r="D50" s="69"/>
    </row>
    <row r="51" spans="1:4" ht="26.25" x14ac:dyDescent="0.25">
      <c r="A51" s="43"/>
      <c r="B51" s="13" t="str">
        <f>'[1]DB-year'!$C$3</f>
        <v>7 мес. 2018 г.</v>
      </c>
      <c r="C51" s="13" t="str">
        <f>'[1]DB-year'!$D$3</f>
        <v>7 мес. 2019 г.</v>
      </c>
      <c r="D51" s="14" t="s">
        <v>1</v>
      </c>
    </row>
    <row r="52" spans="1:4" x14ac:dyDescent="0.25">
      <c r="A52" s="44" t="s">
        <v>2</v>
      </c>
      <c r="B52" s="3">
        <f>[1]DB!P42</f>
        <v>1221</v>
      </c>
      <c r="C52" s="3">
        <f>[1]DB!Q42</f>
        <v>1263</v>
      </c>
      <c r="D52" s="45">
        <f>IF(B52&gt;0,(C52/B52-1),"***")</f>
        <v>3.4398034398034349E-2</v>
      </c>
    </row>
    <row r="53" spans="1:4" x14ac:dyDescent="0.25">
      <c r="A53" s="46" t="s">
        <v>3</v>
      </c>
      <c r="B53" s="26">
        <f>[1]DB!P43</f>
        <v>179</v>
      </c>
      <c r="C53" s="26">
        <f>[1]DB!Q43</f>
        <v>200</v>
      </c>
      <c r="D53" s="45">
        <f t="shared" ref="D53:D60" si="4">IF(B53&gt;0,(C53/B53-1),"***")</f>
        <v>0.11731843575418988</v>
      </c>
    </row>
    <row r="54" spans="1:4" x14ac:dyDescent="0.25">
      <c r="A54" s="46" t="s">
        <v>4</v>
      </c>
      <c r="B54" s="26">
        <f>[1]DB!P44</f>
        <v>2</v>
      </c>
      <c r="C54" s="26">
        <f>[1]DB!Q44</f>
        <v>1</v>
      </c>
      <c r="D54" s="45">
        <f t="shared" si="4"/>
        <v>-0.5</v>
      </c>
    </row>
    <row r="55" spans="1:4" x14ac:dyDescent="0.25">
      <c r="A55" s="46" t="s">
        <v>5</v>
      </c>
      <c r="B55" s="26">
        <f>[1]DB!P45</f>
        <v>368</v>
      </c>
      <c r="C55" s="26">
        <f>[1]DB!Q45</f>
        <v>394</v>
      </c>
      <c r="D55" s="45">
        <f t="shared" si="4"/>
        <v>7.0652173913043459E-2</v>
      </c>
    </row>
    <row r="56" spans="1:4" x14ac:dyDescent="0.25">
      <c r="A56" s="46" t="s">
        <v>6</v>
      </c>
      <c r="B56" s="26">
        <f>[1]DB!P46</f>
        <v>297</v>
      </c>
      <c r="C56" s="26">
        <f>[1]DB!Q46</f>
        <v>324</v>
      </c>
      <c r="D56" s="45">
        <f t="shared" si="4"/>
        <v>9.0909090909090828E-2</v>
      </c>
    </row>
    <row r="57" spans="1:4" x14ac:dyDescent="0.25">
      <c r="A57" s="46" t="s">
        <v>7</v>
      </c>
      <c r="B57" s="26">
        <f>[1]DB!P47</f>
        <v>133</v>
      </c>
      <c r="C57" s="26">
        <f>[1]DB!Q47</f>
        <v>202</v>
      </c>
      <c r="D57" s="45">
        <f t="shared" si="4"/>
        <v>0.51879699248120303</v>
      </c>
    </row>
    <row r="58" spans="1:4" x14ac:dyDescent="0.25">
      <c r="A58" s="46" t="s">
        <v>8</v>
      </c>
      <c r="B58" s="26">
        <f>[1]DB!P48</f>
        <v>61</v>
      </c>
      <c r="C58" s="26">
        <f>[1]DB!Q48</f>
        <v>50</v>
      </c>
      <c r="D58" s="45">
        <f t="shared" si="4"/>
        <v>-0.18032786885245899</v>
      </c>
    </row>
    <row r="59" spans="1:4" x14ac:dyDescent="0.25">
      <c r="A59" s="46" t="s">
        <v>9</v>
      </c>
      <c r="B59" s="26">
        <f>[1]DB!P49</f>
        <v>15</v>
      </c>
      <c r="C59" s="26">
        <f>[1]DB!Q49</f>
        <v>20</v>
      </c>
      <c r="D59" s="45">
        <f t="shared" si="4"/>
        <v>0.33333333333333326</v>
      </c>
    </row>
    <row r="60" spans="1:4" x14ac:dyDescent="0.25">
      <c r="A60" s="66" t="s">
        <v>10</v>
      </c>
      <c r="B60" s="37">
        <f>[1]DB!P50</f>
        <v>10</v>
      </c>
      <c r="C60" s="37">
        <f>[1]DB!Q50</f>
        <v>16</v>
      </c>
      <c r="D60" s="67">
        <f t="shared" si="4"/>
        <v>0.60000000000000009</v>
      </c>
    </row>
    <row r="62" spans="1:4" ht="15.75" x14ac:dyDescent="0.25">
      <c r="A62" s="68" t="s">
        <v>15</v>
      </c>
      <c r="B62" s="69"/>
      <c r="C62" s="69"/>
      <c r="D62" s="69"/>
    </row>
    <row r="63" spans="1:4" ht="26.25" x14ac:dyDescent="0.25">
      <c r="A63" s="43"/>
      <c r="B63" s="13" t="str">
        <f>'[1]DB-year'!$C$3</f>
        <v>7 мес. 2018 г.</v>
      </c>
      <c r="C63" s="13" t="str">
        <f>'[1]DB-year'!$D$3</f>
        <v>7 мес. 2019 г.</v>
      </c>
      <c r="D63" s="14" t="s">
        <v>1</v>
      </c>
    </row>
    <row r="64" spans="1:4" x14ac:dyDescent="0.25">
      <c r="A64" s="44" t="s">
        <v>2</v>
      </c>
      <c r="B64" s="3">
        <f>[1]DB!R42</f>
        <v>1019</v>
      </c>
      <c r="C64" s="3">
        <f>[1]DB!S42</f>
        <v>701</v>
      </c>
      <c r="D64" s="45">
        <f>IF(B64&gt;0,(C64/B64-1),"***")</f>
        <v>-0.31207065750736018</v>
      </c>
    </row>
    <row r="65" spans="1:4" x14ac:dyDescent="0.25">
      <c r="A65" s="46" t="s">
        <v>3</v>
      </c>
      <c r="B65" s="26">
        <f>[1]DB!R43</f>
        <v>222</v>
      </c>
      <c r="C65" s="26">
        <f>[1]DB!S43</f>
        <v>103</v>
      </c>
      <c r="D65" s="45">
        <f t="shared" ref="D65:D72" si="5">IF(B65&gt;0,(C65/B65-1),"***")</f>
        <v>-0.53603603603603611</v>
      </c>
    </row>
    <row r="66" spans="1:4" x14ac:dyDescent="0.25">
      <c r="A66" s="46" t="s">
        <v>4</v>
      </c>
      <c r="B66" s="26">
        <f>[1]DB!R44</f>
        <v>7</v>
      </c>
      <c r="C66" s="26">
        <f>[1]DB!S44</f>
        <v>9</v>
      </c>
      <c r="D66" s="45">
        <f t="shared" si="5"/>
        <v>0.28571428571428581</v>
      </c>
    </row>
    <row r="67" spans="1:4" x14ac:dyDescent="0.25">
      <c r="A67" s="46" t="s">
        <v>5</v>
      </c>
      <c r="B67" s="26">
        <f>[1]DB!R45</f>
        <v>317</v>
      </c>
      <c r="C67" s="26">
        <f>[1]DB!S45</f>
        <v>267</v>
      </c>
      <c r="D67" s="45">
        <f t="shared" si="5"/>
        <v>-0.1577287066246057</v>
      </c>
    </row>
    <row r="68" spans="1:4" x14ac:dyDescent="0.25">
      <c r="A68" s="46" t="s">
        <v>6</v>
      </c>
      <c r="B68" s="26">
        <f>[1]DB!R46</f>
        <v>281</v>
      </c>
      <c r="C68" s="26">
        <f>[1]DB!S46</f>
        <v>236</v>
      </c>
      <c r="D68" s="45">
        <f t="shared" si="5"/>
        <v>-0.16014234875444844</v>
      </c>
    </row>
    <row r="69" spans="1:4" x14ac:dyDescent="0.25">
      <c r="A69" s="46" t="s">
        <v>7</v>
      </c>
      <c r="B69" s="26">
        <f>[1]DB!R47</f>
        <v>53</v>
      </c>
      <c r="C69" s="26">
        <f>[1]DB!S47</f>
        <v>39</v>
      </c>
      <c r="D69" s="45">
        <f t="shared" si="5"/>
        <v>-0.26415094339622647</v>
      </c>
    </row>
    <row r="70" spans="1:4" x14ac:dyDescent="0.25">
      <c r="A70" s="46" t="s">
        <v>8</v>
      </c>
      <c r="B70" s="26">
        <f>[1]DB!R48</f>
        <v>3</v>
      </c>
      <c r="C70" s="26">
        <f>[1]DB!S48</f>
        <v>6</v>
      </c>
      <c r="D70" s="45">
        <f t="shared" si="5"/>
        <v>1</v>
      </c>
    </row>
    <row r="71" spans="1:4" x14ac:dyDescent="0.25">
      <c r="A71" s="46" t="s">
        <v>9</v>
      </c>
      <c r="B71" s="26">
        <f>[1]DB!R49</f>
        <v>9</v>
      </c>
      <c r="C71" s="26">
        <f>[1]DB!S49</f>
        <v>10</v>
      </c>
      <c r="D71" s="45">
        <f t="shared" si="5"/>
        <v>0.11111111111111116</v>
      </c>
    </row>
    <row r="72" spans="1:4" x14ac:dyDescent="0.25">
      <c r="A72" s="66" t="s">
        <v>10</v>
      </c>
      <c r="B72" s="37">
        <f>[1]DB!R50</f>
        <v>6</v>
      </c>
      <c r="C72" s="37">
        <f>[1]DB!S50</f>
        <v>7</v>
      </c>
      <c r="D72" s="67">
        <f t="shared" si="5"/>
        <v>0.16666666666666674</v>
      </c>
    </row>
    <row r="74" spans="1:4" ht="15.75" x14ac:dyDescent="0.25">
      <c r="A74" s="68" t="s">
        <v>16</v>
      </c>
      <c r="B74" s="69"/>
      <c r="C74" s="69"/>
      <c r="D74" s="69"/>
    </row>
    <row r="75" spans="1:4" ht="26.25" x14ac:dyDescent="0.25">
      <c r="A75" s="43"/>
      <c r="B75" s="13" t="str">
        <f>'[1]DB-year'!$C$3</f>
        <v>7 мес. 2018 г.</v>
      </c>
      <c r="C75" s="13" t="str">
        <f>'[1]DB-year'!$D$3</f>
        <v>7 мес. 2019 г.</v>
      </c>
      <c r="D75" s="14" t="s">
        <v>1</v>
      </c>
    </row>
    <row r="76" spans="1:4" x14ac:dyDescent="0.25">
      <c r="A76" s="44" t="s">
        <v>2</v>
      </c>
      <c r="B76" s="3">
        <f>[1]DB!T42</f>
        <v>2579</v>
      </c>
      <c r="C76" s="3">
        <f>[1]DB!U42</f>
        <v>2542</v>
      </c>
      <c r="D76" s="45">
        <f>IF(B76&gt;0,(C76/B76-1),"***")</f>
        <v>-1.4346645986816564E-2</v>
      </c>
    </row>
    <row r="77" spans="1:4" x14ac:dyDescent="0.25">
      <c r="A77" s="46" t="s">
        <v>3</v>
      </c>
      <c r="B77" s="26">
        <f>[1]DB!T43</f>
        <v>582</v>
      </c>
      <c r="C77" s="26">
        <f>[1]DB!U43</f>
        <v>582</v>
      </c>
      <c r="D77" s="45">
        <f t="shared" ref="D77:D84" si="6">IF(B77&gt;0,(C77/B77-1),"***")</f>
        <v>0</v>
      </c>
    </row>
    <row r="78" spans="1:4" x14ac:dyDescent="0.25">
      <c r="A78" s="46" t="s">
        <v>4</v>
      </c>
      <c r="B78" s="26">
        <f>[1]DB!T44</f>
        <v>43</v>
      </c>
      <c r="C78" s="26">
        <f>[1]DB!U44</f>
        <v>4</v>
      </c>
      <c r="D78" s="45">
        <f t="shared" si="6"/>
        <v>-0.90697674418604657</v>
      </c>
    </row>
    <row r="79" spans="1:4" x14ac:dyDescent="0.25">
      <c r="A79" s="46" t="s">
        <v>5</v>
      </c>
      <c r="B79" s="26">
        <f>[1]DB!T45</f>
        <v>746</v>
      </c>
      <c r="C79" s="26">
        <f>[1]DB!U45</f>
        <v>680</v>
      </c>
      <c r="D79" s="45">
        <f t="shared" si="6"/>
        <v>-8.8471849865951691E-2</v>
      </c>
    </row>
    <row r="80" spans="1:4" x14ac:dyDescent="0.25">
      <c r="A80" s="46" t="s">
        <v>6</v>
      </c>
      <c r="B80" s="26">
        <f>[1]DB!T46</f>
        <v>624</v>
      </c>
      <c r="C80" s="26">
        <f>[1]DB!U46</f>
        <v>559</v>
      </c>
      <c r="D80" s="45">
        <f t="shared" si="6"/>
        <v>-0.10416666666666663</v>
      </c>
    </row>
    <row r="81" spans="1:4" x14ac:dyDescent="0.25">
      <c r="A81" s="46" t="s">
        <v>7</v>
      </c>
      <c r="B81" s="26">
        <f>[1]DB!T47</f>
        <v>113</v>
      </c>
      <c r="C81" s="26">
        <f>[1]DB!U47</f>
        <v>154</v>
      </c>
      <c r="D81" s="45">
        <f t="shared" si="6"/>
        <v>0.36283185840707954</v>
      </c>
    </row>
    <row r="82" spans="1:4" x14ac:dyDescent="0.25">
      <c r="A82" s="46" t="s">
        <v>8</v>
      </c>
      <c r="B82" s="26">
        <f>[1]DB!T48</f>
        <v>31</v>
      </c>
      <c r="C82" s="26">
        <f>[1]DB!U48</f>
        <v>40</v>
      </c>
      <c r="D82" s="45">
        <f t="shared" si="6"/>
        <v>0.29032258064516125</v>
      </c>
    </row>
    <row r="83" spans="1:4" x14ac:dyDescent="0.25">
      <c r="A83" s="46" t="s">
        <v>9</v>
      </c>
      <c r="B83" s="26">
        <f>[1]DB!T49</f>
        <v>10</v>
      </c>
      <c r="C83" s="26">
        <f>[1]DB!U49</f>
        <v>18</v>
      </c>
      <c r="D83" s="45">
        <f t="shared" si="6"/>
        <v>0.8</v>
      </c>
    </row>
    <row r="84" spans="1:4" x14ac:dyDescent="0.25">
      <c r="A84" s="66" t="s">
        <v>10</v>
      </c>
      <c r="B84" s="37">
        <f>[1]DB!T50</f>
        <v>6</v>
      </c>
      <c r="C84" s="37">
        <f>[1]DB!U50</f>
        <v>14</v>
      </c>
      <c r="D84" s="67">
        <f t="shared" si="6"/>
        <v>1.3333333333333335</v>
      </c>
    </row>
    <row r="86" spans="1:4" ht="15.75" x14ac:dyDescent="0.25">
      <c r="A86" s="68" t="s">
        <v>17</v>
      </c>
      <c r="B86" s="69"/>
      <c r="C86" s="69"/>
      <c r="D86" s="69"/>
    </row>
    <row r="87" spans="1:4" ht="26.25" x14ac:dyDescent="0.25">
      <c r="A87" s="43"/>
      <c r="B87" s="13" t="str">
        <f>'[1]DB-year'!$C$3</f>
        <v>7 мес. 2018 г.</v>
      </c>
      <c r="C87" s="13" t="str">
        <f>'[1]DB-year'!$D$3</f>
        <v>7 мес. 2019 г.</v>
      </c>
      <c r="D87" s="14" t="s">
        <v>1</v>
      </c>
    </row>
    <row r="88" spans="1:4" x14ac:dyDescent="0.25">
      <c r="A88" s="44" t="s">
        <v>2</v>
      </c>
      <c r="B88" s="3">
        <f>[1]DB!V42</f>
        <v>1903</v>
      </c>
      <c r="C88" s="3">
        <f>[1]DB!W42</f>
        <v>1824</v>
      </c>
      <c r="D88" s="45">
        <f>IF(B88&gt;0,(C88/B88-1),"***")</f>
        <v>-4.1513399894902769E-2</v>
      </c>
    </row>
    <row r="89" spans="1:4" x14ac:dyDescent="0.25">
      <c r="A89" s="46" t="s">
        <v>3</v>
      </c>
      <c r="B89" s="26">
        <f>[1]DB!V43</f>
        <v>175</v>
      </c>
      <c r="C89" s="26">
        <f>[1]DB!W43</f>
        <v>152</v>
      </c>
      <c r="D89" s="45">
        <f t="shared" ref="D89:D96" si="7">IF(B89&gt;0,(C89/B89-1),"***")</f>
        <v>-0.13142857142857145</v>
      </c>
    </row>
    <row r="90" spans="1:4" x14ac:dyDescent="0.25">
      <c r="A90" s="46" t="s">
        <v>4</v>
      </c>
      <c r="B90" s="26">
        <f>[1]DB!V44</f>
        <v>209</v>
      </c>
      <c r="C90" s="26">
        <f>[1]DB!W44</f>
        <v>161</v>
      </c>
      <c r="D90" s="45">
        <f t="shared" si="7"/>
        <v>-0.22966507177033491</v>
      </c>
    </row>
    <row r="91" spans="1:4" x14ac:dyDescent="0.25">
      <c r="A91" s="46" t="s">
        <v>5</v>
      </c>
      <c r="B91" s="26">
        <f>[1]DB!V45</f>
        <v>601</v>
      </c>
      <c r="C91" s="26">
        <f>[1]DB!W45</f>
        <v>508</v>
      </c>
      <c r="D91" s="45">
        <f t="shared" si="7"/>
        <v>-0.1547420965058236</v>
      </c>
    </row>
    <row r="92" spans="1:4" x14ac:dyDescent="0.25">
      <c r="A92" s="46" t="s">
        <v>6</v>
      </c>
      <c r="B92" s="26">
        <f>[1]DB!V46</f>
        <v>572</v>
      </c>
      <c r="C92" s="26">
        <f>[1]DB!W46</f>
        <v>491</v>
      </c>
      <c r="D92" s="45">
        <f t="shared" si="7"/>
        <v>-0.14160839160839156</v>
      </c>
    </row>
    <row r="93" spans="1:4" x14ac:dyDescent="0.25">
      <c r="A93" s="46" t="s">
        <v>7</v>
      </c>
      <c r="B93" s="26">
        <f>[1]DB!V47</f>
        <v>136</v>
      </c>
      <c r="C93" s="26">
        <f>[1]DB!W47</f>
        <v>184</v>
      </c>
      <c r="D93" s="45">
        <f t="shared" si="7"/>
        <v>0.35294117647058831</v>
      </c>
    </row>
    <row r="94" spans="1:4" x14ac:dyDescent="0.25">
      <c r="A94" s="46" t="s">
        <v>8</v>
      </c>
      <c r="B94" s="26">
        <f>[1]DB!V48</f>
        <v>5</v>
      </c>
      <c r="C94" s="26">
        <f>[1]DB!W48</f>
        <v>7</v>
      </c>
      <c r="D94" s="45">
        <f t="shared" si="7"/>
        <v>0.39999999999999991</v>
      </c>
    </row>
    <row r="95" spans="1:4" x14ac:dyDescent="0.25">
      <c r="A95" s="46" t="s">
        <v>9</v>
      </c>
      <c r="B95" s="26">
        <f>[1]DB!V49</f>
        <v>17</v>
      </c>
      <c r="C95" s="26">
        <f>[1]DB!W49</f>
        <v>32</v>
      </c>
      <c r="D95" s="45">
        <f t="shared" si="7"/>
        <v>0.88235294117647056</v>
      </c>
    </row>
    <row r="96" spans="1:4" x14ac:dyDescent="0.25">
      <c r="A96" s="66" t="s">
        <v>10</v>
      </c>
      <c r="B96" s="37">
        <f>[1]DB!V50</f>
        <v>14</v>
      </c>
      <c r="C96" s="37">
        <f>[1]DB!W50</f>
        <v>29</v>
      </c>
      <c r="D96" s="67">
        <f t="shared" si="7"/>
        <v>1.0714285714285716</v>
      </c>
    </row>
    <row r="98" spans="1:4" ht="15.75" x14ac:dyDescent="0.25">
      <c r="A98" s="68" t="s">
        <v>18</v>
      </c>
      <c r="B98" s="69"/>
      <c r="C98" s="69"/>
      <c r="D98" s="69"/>
    </row>
    <row r="99" spans="1:4" ht="26.25" x14ac:dyDescent="0.25">
      <c r="A99" s="43"/>
      <c r="B99" s="13" t="str">
        <f>'[1]DB-year'!$C$3</f>
        <v>7 мес. 2018 г.</v>
      </c>
      <c r="C99" s="13" t="str">
        <f>'[1]DB-year'!$D$3</f>
        <v>7 мес. 2019 г.</v>
      </c>
      <c r="D99" s="14" t="s">
        <v>1</v>
      </c>
    </row>
    <row r="100" spans="1:4" x14ac:dyDescent="0.25">
      <c r="A100" s="44" t="s">
        <v>2</v>
      </c>
      <c r="B100" s="3">
        <f>[1]DB!X42</f>
        <v>33316</v>
      </c>
      <c r="C100" s="3">
        <f>[1]DB!Y42</f>
        <v>24623</v>
      </c>
      <c r="D100" s="45">
        <f>IF(B100&gt;0,(C100/B100-1),"***")</f>
        <v>-0.26092568135430427</v>
      </c>
    </row>
    <row r="101" spans="1:4" x14ac:dyDescent="0.25">
      <c r="A101" s="46" t="s">
        <v>3</v>
      </c>
      <c r="B101" s="26">
        <f>[1]DB!X43</f>
        <v>3758</v>
      </c>
      <c r="C101" s="26">
        <f>[1]DB!Y43</f>
        <v>3086</v>
      </c>
      <c r="D101" s="45">
        <f t="shared" ref="D101:D108" si="8">IF(B101&gt;0,(C101/B101-1),"***")</f>
        <v>-0.1788185204896221</v>
      </c>
    </row>
    <row r="102" spans="1:4" x14ac:dyDescent="0.25">
      <c r="A102" s="46" t="s">
        <v>4</v>
      </c>
      <c r="B102" s="26">
        <f>[1]DB!X44</f>
        <v>6690</v>
      </c>
      <c r="C102" s="26">
        <f>[1]DB!Y44</f>
        <v>4105</v>
      </c>
      <c r="D102" s="45">
        <f t="shared" si="8"/>
        <v>-0.38639760837070258</v>
      </c>
    </row>
    <row r="103" spans="1:4" x14ac:dyDescent="0.25">
      <c r="A103" s="46" t="s">
        <v>5</v>
      </c>
      <c r="B103" s="26">
        <f>[1]DB!X45</f>
        <v>6386</v>
      </c>
      <c r="C103" s="26">
        <f>[1]DB!Y45</f>
        <v>5512</v>
      </c>
      <c r="D103" s="45">
        <f t="shared" si="8"/>
        <v>-0.13686188537425614</v>
      </c>
    </row>
    <row r="104" spans="1:4" x14ac:dyDescent="0.25">
      <c r="A104" s="46" t="s">
        <v>6</v>
      </c>
      <c r="B104" s="26">
        <f>[1]DB!X46</f>
        <v>6825</v>
      </c>
      <c r="C104" s="26">
        <f>[1]DB!Y46</f>
        <v>5605</v>
      </c>
      <c r="D104" s="45">
        <f t="shared" si="8"/>
        <v>-0.17875457875457879</v>
      </c>
    </row>
    <row r="105" spans="1:4" x14ac:dyDescent="0.25">
      <c r="A105" s="46" t="s">
        <v>7</v>
      </c>
      <c r="B105" s="26">
        <f>[1]DB!X47</f>
        <v>1908</v>
      </c>
      <c r="C105" s="26">
        <f>[1]DB!Y47</f>
        <v>1480</v>
      </c>
      <c r="D105" s="45">
        <f t="shared" si="8"/>
        <v>-0.22431865828092246</v>
      </c>
    </row>
    <row r="106" spans="1:4" x14ac:dyDescent="0.25">
      <c r="A106" s="46" t="s">
        <v>8</v>
      </c>
      <c r="B106" s="26">
        <f>[1]DB!X48</f>
        <v>431</v>
      </c>
      <c r="C106" s="26">
        <f>[1]DB!Y48</f>
        <v>368</v>
      </c>
      <c r="D106" s="45">
        <f t="shared" si="8"/>
        <v>-0.14617169373549888</v>
      </c>
    </row>
    <row r="107" spans="1:4" x14ac:dyDescent="0.25">
      <c r="A107" s="46" t="s">
        <v>9</v>
      </c>
      <c r="B107" s="26">
        <f>[1]DB!X49</f>
        <v>150</v>
      </c>
      <c r="C107" s="26">
        <f>[1]DB!Y49</f>
        <v>87</v>
      </c>
      <c r="D107" s="45">
        <f t="shared" si="8"/>
        <v>-0.42000000000000004</v>
      </c>
    </row>
    <row r="108" spans="1:4" x14ac:dyDescent="0.25">
      <c r="A108" s="66" t="s">
        <v>10</v>
      </c>
      <c r="B108" s="37">
        <f>[1]DB!X50</f>
        <v>142</v>
      </c>
      <c r="C108" s="37">
        <f>[1]DB!Y50</f>
        <v>79</v>
      </c>
      <c r="D108" s="67">
        <f t="shared" si="8"/>
        <v>-0.44366197183098588</v>
      </c>
    </row>
    <row r="110" spans="1:4" ht="15.75" x14ac:dyDescent="0.25">
      <c r="A110" s="68" t="s">
        <v>19</v>
      </c>
      <c r="B110" s="69"/>
      <c r="C110" s="69"/>
      <c r="D110" s="69"/>
    </row>
    <row r="111" spans="1:4" ht="26.25" x14ac:dyDescent="0.25">
      <c r="A111" s="43"/>
      <c r="B111" s="13" t="str">
        <f>'[1]DB-year'!$C$3</f>
        <v>7 мес. 2018 г.</v>
      </c>
      <c r="C111" s="13" t="str">
        <f>'[1]DB-year'!$D$3</f>
        <v>7 мес. 2019 г.</v>
      </c>
      <c r="D111" s="14" t="s">
        <v>1</v>
      </c>
    </row>
    <row r="112" spans="1:4" x14ac:dyDescent="0.25">
      <c r="A112" s="44" t="s">
        <v>2</v>
      </c>
      <c r="B112" s="3">
        <f>[1]DB!Z42</f>
        <v>8244</v>
      </c>
      <c r="C112" s="3">
        <f>[1]DB!AA42</f>
        <v>4891</v>
      </c>
      <c r="D112" s="45">
        <f>IF(B112&gt;0,(C112/B112-1),"***")</f>
        <v>-0.40672003881610863</v>
      </c>
    </row>
    <row r="113" spans="1:4" x14ac:dyDescent="0.25">
      <c r="A113" s="46" t="s">
        <v>3</v>
      </c>
      <c r="B113" s="26">
        <f>[1]DB!Z43</f>
        <v>461</v>
      </c>
      <c r="C113" s="26">
        <f>[1]DB!AA43</f>
        <v>353</v>
      </c>
      <c r="D113" s="45">
        <f t="shared" ref="D113:D120" si="9">IF(B113&gt;0,(C113/B113-1),"***")</f>
        <v>-0.2342733188720173</v>
      </c>
    </row>
    <row r="114" spans="1:4" x14ac:dyDescent="0.25">
      <c r="A114" s="46" t="s">
        <v>4</v>
      </c>
      <c r="B114" s="26">
        <f>[1]DB!Z44</f>
        <v>4078</v>
      </c>
      <c r="C114" s="26">
        <f>[1]DB!AA44</f>
        <v>2259</v>
      </c>
      <c r="D114" s="45">
        <f t="shared" si="9"/>
        <v>-0.44605198626777831</v>
      </c>
    </row>
    <row r="115" spans="1:4" x14ac:dyDescent="0.25">
      <c r="A115" s="46" t="s">
        <v>5</v>
      </c>
      <c r="B115" s="26">
        <f>[1]DB!Z45</f>
        <v>618</v>
      </c>
      <c r="C115" s="26">
        <f>[1]DB!AA45</f>
        <v>548</v>
      </c>
      <c r="D115" s="45">
        <f t="shared" si="9"/>
        <v>-0.11326860841423947</v>
      </c>
    </row>
    <row r="116" spans="1:4" x14ac:dyDescent="0.25">
      <c r="A116" s="46" t="s">
        <v>6</v>
      </c>
      <c r="B116" s="26">
        <f>[1]DB!Z46</f>
        <v>601</v>
      </c>
      <c r="C116" s="26">
        <f>[1]DB!AA46</f>
        <v>546</v>
      </c>
      <c r="D116" s="45">
        <f t="shared" si="9"/>
        <v>-9.151414309484196E-2</v>
      </c>
    </row>
    <row r="117" spans="1:4" x14ac:dyDescent="0.25">
      <c r="A117" s="46" t="s">
        <v>7</v>
      </c>
      <c r="B117" s="26">
        <f>[1]DB!Z47</f>
        <v>581</v>
      </c>
      <c r="C117" s="26">
        <f>[1]DB!AA47</f>
        <v>443</v>
      </c>
      <c r="D117" s="45">
        <f t="shared" si="9"/>
        <v>-0.23752151462994842</v>
      </c>
    </row>
    <row r="118" spans="1:4" x14ac:dyDescent="0.25">
      <c r="A118" s="46" t="s">
        <v>8</v>
      </c>
      <c r="B118" s="26">
        <f>[1]DB!Z48</f>
        <v>171</v>
      </c>
      <c r="C118" s="26">
        <f>[1]DB!AA48</f>
        <v>169</v>
      </c>
      <c r="D118" s="45">
        <f t="shared" si="9"/>
        <v>-1.1695906432748537E-2</v>
      </c>
    </row>
    <row r="119" spans="1:4" x14ac:dyDescent="0.25">
      <c r="A119" s="46" t="s">
        <v>9</v>
      </c>
      <c r="B119" s="26">
        <f>[1]DB!Z49</f>
        <v>13</v>
      </c>
      <c r="C119" s="26">
        <f>[1]DB!AA49</f>
        <v>36</v>
      </c>
      <c r="D119" s="45">
        <f t="shared" si="9"/>
        <v>1.7692307692307692</v>
      </c>
    </row>
    <row r="120" spans="1:4" x14ac:dyDescent="0.25">
      <c r="A120" s="66" t="s">
        <v>10</v>
      </c>
      <c r="B120" s="37">
        <f>[1]DB!Z50</f>
        <v>12</v>
      </c>
      <c r="C120" s="37">
        <f>[1]DB!AA50</f>
        <v>31</v>
      </c>
      <c r="D120" s="67">
        <f t="shared" si="9"/>
        <v>1.5833333333333335</v>
      </c>
    </row>
    <row r="122" spans="1:4" ht="15.75" x14ac:dyDescent="0.25">
      <c r="A122" s="68" t="s">
        <v>20</v>
      </c>
      <c r="B122" s="69"/>
      <c r="C122" s="69"/>
      <c r="D122" s="69"/>
    </row>
    <row r="123" spans="1:4" ht="26.25" x14ac:dyDescent="0.25">
      <c r="A123" s="43"/>
      <c r="B123" s="13" t="str">
        <f>'[1]DB-year'!$C$3</f>
        <v>7 мес. 2018 г.</v>
      </c>
      <c r="C123" s="13" t="str">
        <f>'[1]DB-year'!$D$3</f>
        <v>7 мес. 2019 г.</v>
      </c>
      <c r="D123" s="14" t="s">
        <v>1</v>
      </c>
    </row>
    <row r="124" spans="1:4" x14ac:dyDescent="0.25">
      <c r="A124" s="44" t="s">
        <v>2</v>
      </c>
      <c r="B124" s="3">
        <f>[1]DB!AD42</f>
        <v>4802</v>
      </c>
      <c r="C124" s="3">
        <f>[1]DB!AE42</f>
        <v>4338</v>
      </c>
      <c r="D124" s="45">
        <f>IF(B124&gt;0,(C124/B124-1),"***")</f>
        <v>-9.6626405664306581E-2</v>
      </c>
    </row>
    <row r="125" spans="1:4" x14ac:dyDescent="0.25">
      <c r="A125" s="46" t="s">
        <v>3</v>
      </c>
      <c r="B125" s="26">
        <f>[1]DB!AD43</f>
        <v>255</v>
      </c>
      <c r="C125" s="26">
        <f>[1]DB!AE43</f>
        <v>198</v>
      </c>
      <c r="D125" s="45">
        <f t="shared" ref="D125:D132" si="10">IF(B125&gt;0,(C125/B125-1),"***")</f>
        <v>-0.22352941176470587</v>
      </c>
    </row>
    <row r="126" spans="1:4" x14ac:dyDescent="0.25">
      <c r="A126" s="46" t="s">
        <v>4</v>
      </c>
      <c r="B126" s="26">
        <f>[1]DB!AD44</f>
        <v>407</v>
      </c>
      <c r="C126" s="26">
        <f>[1]DB!AE44</f>
        <v>246</v>
      </c>
      <c r="D126" s="45">
        <f t="shared" si="10"/>
        <v>-0.39557739557739557</v>
      </c>
    </row>
    <row r="127" spans="1:4" x14ac:dyDescent="0.25">
      <c r="A127" s="46" t="s">
        <v>5</v>
      </c>
      <c r="B127" s="26">
        <f>[1]DB!AD45</f>
        <v>1573</v>
      </c>
      <c r="C127" s="26">
        <f>[1]DB!AE45</f>
        <v>1664</v>
      </c>
      <c r="D127" s="45">
        <f t="shared" si="10"/>
        <v>5.7851239669421517E-2</v>
      </c>
    </row>
    <row r="128" spans="1:4" x14ac:dyDescent="0.25">
      <c r="A128" s="46" t="s">
        <v>6</v>
      </c>
      <c r="B128" s="26">
        <f>[1]DB!AD46</f>
        <v>1200</v>
      </c>
      <c r="C128" s="26">
        <f>[1]DB!AE46</f>
        <v>1449</v>
      </c>
      <c r="D128" s="45">
        <f t="shared" si="10"/>
        <v>0.20750000000000002</v>
      </c>
    </row>
    <row r="129" spans="1:4" x14ac:dyDescent="0.25">
      <c r="A129" s="46" t="s">
        <v>7</v>
      </c>
      <c r="B129" s="26">
        <f>[1]DB!AD47</f>
        <v>340</v>
      </c>
      <c r="C129" s="26">
        <f>[1]DB!AE47</f>
        <v>310</v>
      </c>
      <c r="D129" s="45">
        <f t="shared" si="10"/>
        <v>-8.8235294117647078E-2</v>
      </c>
    </row>
    <row r="130" spans="1:4" x14ac:dyDescent="0.25">
      <c r="A130" s="46" t="s">
        <v>8</v>
      </c>
      <c r="B130" s="26">
        <f>[1]DB!AD48</f>
        <v>130</v>
      </c>
      <c r="C130" s="26">
        <f>[1]DB!AE48</f>
        <v>98</v>
      </c>
      <c r="D130" s="45">
        <f t="shared" si="10"/>
        <v>-0.24615384615384617</v>
      </c>
    </row>
    <row r="131" spans="1:4" x14ac:dyDescent="0.25">
      <c r="A131" s="46" t="s">
        <v>9</v>
      </c>
      <c r="B131" s="26">
        <f>[1]DB!AD49</f>
        <v>26</v>
      </c>
      <c r="C131" s="26">
        <f>[1]DB!AE49</f>
        <v>34</v>
      </c>
      <c r="D131" s="45">
        <f t="shared" si="10"/>
        <v>0.30769230769230771</v>
      </c>
    </row>
    <row r="132" spans="1:4" x14ac:dyDescent="0.25">
      <c r="A132" s="66" t="s">
        <v>10</v>
      </c>
      <c r="B132" s="37">
        <f>[1]DB!AD50</f>
        <v>17</v>
      </c>
      <c r="C132" s="37">
        <f>[1]DB!AE50</f>
        <v>26</v>
      </c>
      <c r="D132" s="67">
        <f t="shared" si="10"/>
        <v>0.52941176470588225</v>
      </c>
    </row>
  </sheetData>
  <mergeCells count="11">
    <mergeCell ref="A110:D110"/>
    <mergeCell ref="A122:D122"/>
    <mergeCell ref="A62:D62"/>
    <mergeCell ref="A74:D74"/>
    <mergeCell ref="A86:D86"/>
    <mergeCell ref="A98:D98"/>
    <mergeCell ref="A2:D2"/>
    <mergeCell ref="A14:D14"/>
    <mergeCell ref="A26:D26"/>
    <mergeCell ref="A38:D38"/>
    <mergeCell ref="A50:D50"/>
  </mergeCells>
  <pageMargins left="0.7" right="0.7" top="0.75" bottom="0.75" header="0.3" footer="0.3"/>
  <pageSetup paperSize="9" orientation="portrait" r:id="rId1"/>
  <rowBreaks count="3" manualBreakCount="3">
    <brk id="37" max="16383" man="1"/>
    <brk id="73" max="16383" man="1"/>
    <brk id="1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zoomScaleSheetLayoutView="100" workbookViewId="0">
      <selection activeCell="A13" sqref="A13"/>
    </sheetView>
  </sheetViews>
  <sheetFormatPr defaultRowHeight="15" x14ac:dyDescent="0.25"/>
  <cols>
    <col min="1" max="1" width="41.5703125" bestFit="1" customWidth="1"/>
    <col min="2" max="4" width="8.85546875" customWidth="1"/>
    <col min="5" max="5" width="18.85546875" customWidth="1"/>
    <col min="6" max="6" width="16.42578125" customWidth="1"/>
  </cols>
  <sheetData>
    <row r="1" spans="1:5" ht="15.75" x14ac:dyDescent="0.25">
      <c r="A1" s="68" t="s">
        <v>37</v>
      </c>
      <c r="B1" s="69"/>
      <c r="C1" s="69"/>
      <c r="D1" s="69"/>
    </row>
    <row r="2" spans="1:5" x14ac:dyDescent="0.25">
      <c r="B2" s="8"/>
      <c r="C2" s="8"/>
      <c r="D2" s="8"/>
    </row>
    <row r="3" spans="1:5" ht="26.25" x14ac:dyDescent="0.25">
      <c r="A3" s="43"/>
      <c r="B3" s="13" t="str">
        <f>'[1]DB-year'!C3</f>
        <v>7 мес. 2018 г.</v>
      </c>
      <c r="C3" s="13" t="str">
        <f>'[1]DB-year'!D3</f>
        <v>7 мес. 2019 г.</v>
      </c>
      <c r="D3" s="14" t="s">
        <v>1</v>
      </c>
      <c r="E3" s="9"/>
    </row>
    <row r="4" spans="1:5" x14ac:dyDescent="0.25">
      <c r="A4" s="44" t="s">
        <v>2</v>
      </c>
      <c r="B4" s="3">
        <f>[1]DB!AB42</f>
        <v>5963</v>
      </c>
      <c r="C4" s="3">
        <f>[1]DB!AC42</f>
        <v>5458</v>
      </c>
      <c r="D4" s="45">
        <f>IF(B4&gt;0,(C4/B4-1),"***")</f>
        <v>-8.4688914975683427E-2</v>
      </c>
      <c r="E4" s="9"/>
    </row>
    <row r="5" spans="1:5" x14ac:dyDescent="0.25">
      <c r="A5" s="46" t="s">
        <v>3</v>
      </c>
      <c r="B5" s="26">
        <f>[1]DB!AB43</f>
        <v>981</v>
      </c>
      <c r="C5" s="26">
        <f>[1]DB!AC43</f>
        <v>952</v>
      </c>
      <c r="D5" s="45">
        <f t="shared" ref="D5:D12" si="0">IF(B5&gt;0,(C5/B5-1),"***")</f>
        <v>-2.9561671763506658E-2</v>
      </c>
      <c r="E5" s="10"/>
    </row>
    <row r="6" spans="1:5" x14ac:dyDescent="0.25">
      <c r="A6" s="46" t="s">
        <v>4</v>
      </c>
      <c r="B6" s="26">
        <f>[1]DB!AB44</f>
        <v>843</v>
      </c>
      <c r="C6" s="26">
        <f>[1]DB!AC44</f>
        <v>765</v>
      </c>
      <c r="D6" s="45">
        <f t="shared" si="0"/>
        <v>-9.252669039145911E-2</v>
      </c>
      <c r="E6" s="11"/>
    </row>
    <row r="7" spans="1:5" x14ac:dyDescent="0.25">
      <c r="A7" s="46" t="s">
        <v>5</v>
      </c>
      <c r="B7" s="26">
        <f>[1]DB!AB45</f>
        <v>1323</v>
      </c>
      <c r="C7" s="26">
        <f>[1]DB!AC45</f>
        <v>1269</v>
      </c>
      <c r="D7" s="45">
        <f t="shared" si="0"/>
        <v>-4.081632653061229E-2</v>
      </c>
      <c r="E7" s="11"/>
    </row>
    <row r="8" spans="1:5" x14ac:dyDescent="0.25">
      <c r="A8" s="46" t="s">
        <v>6</v>
      </c>
      <c r="B8" s="26">
        <f>[1]DB!AB46</f>
        <v>1608</v>
      </c>
      <c r="C8" s="26">
        <f>[1]DB!AC46</f>
        <v>1377</v>
      </c>
      <c r="D8" s="45">
        <f t="shared" si="0"/>
        <v>-0.14365671641791045</v>
      </c>
      <c r="E8" s="11"/>
    </row>
    <row r="9" spans="1:5" ht="26.25" x14ac:dyDescent="0.25">
      <c r="A9" s="46" t="s">
        <v>7</v>
      </c>
      <c r="B9" s="26">
        <f>[1]DB!AB47</f>
        <v>144</v>
      </c>
      <c r="C9" s="26">
        <f>[1]DB!AC47</f>
        <v>110</v>
      </c>
      <c r="D9" s="45">
        <f t="shared" si="0"/>
        <v>-0.23611111111111116</v>
      </c>
      <c r="E9" s="5"/>
    </row>
    <row r="10" spans="1:5" x14ac:dyDescent="0.25">
      <c r="A10" s="46" t="s">
        <v>8</v>
      </c>
      <c r="B10" s="26">
        <f>[1]DB!AB48</f>
        <v>113</v>
      </c>
      <c r="C10" s="26">
        <f>[1]DB!AC48</f>
        <v>136</v>
      </c>
      <c r="D10" s="45">
        <f t="shared" si="0"/>
        <v>0.20353982300884965</v>
      </c>
      <c r="E10" s="5"/>
    </row>
    <row r="11" spans="1:5" x14ac:dyDescent="0.25">
      <c r="A11" s="46" t="s">
        <v>9</v>
      </c>
      <c r="B11" s="26">
        <f>[1]DB!AB49</f>
        <v>39</v>
      </c>
      <c r="C11" s="26">
        <f>[1]DB!AC49</f>
        <v>24</v>
      </c>
      <c r="D11" s="45">
        <f t="shared" si="0"/>
        <v>-0.38461538461538458</v>
      </c>
    </row>
    <row r="12" spans="1:5" x14ac:dyDescent="0.25">
      <c r="A12" s="66" t="s">
        <v>10</v>
      </c>
      <c r="B12" s="37">
        <f>[1]DB!AB50</f>
        <v>33</v>
      </c>
      <c r="C12" s="37">
        <f>[1]DB!AC50</f>
        <v>23</v>
      </c>
      <c r="D12" s="67">
        <f t="shared" si="0"/>
        <v>-0.30303030303030298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zoomScaleNormal="100" workbookViewId="0">
      <selection activeCell="A15" sqref="A15:B15"/>
    </sheetView>
  </sheetViews>
  <sheetFormatPr defaultRowHeight="15" x14ac:dyDescent="0.25"/>
  <cols>
    <col min="1" max="1" width="5.28515625" customWidth="1"/>
    <col min="2" max="2" width="48.5703125" customWidth="1"/>
    <col min="3" max="3" width="8.85546875" customWidth="1"/>
    <col min="6" max="6" width="13.85546875" customWidth="1"/>
  </cols>
  <sheetData>
    <row r="1" spans="1:9" ht="36.75" customHeight="1" x14ac:dyDescent="0.25">
      <c r="A1" s="72" t="s">
        <v>21</v>
      </c>
      <c r="B1" s="72"/>
      <c r="C1" s="72"/>
      <c r="D1" s="72"/>
      <c r="E1" s="72"/>
      <c r="F1" s="1"/>
    </row>
    <row r="2" spans="1:9" ht="26.25" x14ac:dyDescent="0.25">
      <c r="A2" s="75"/>
      <c r="B2" s="76"/>
      <c r="C2" s="12" t="str">
        <f>'[1]DB-year'!$C$3</f>
        <v>7 мес. 2018 г.</v>
      </c>
      <c r="D2" s="13" t="str">
        <f>'[1]DB-year'!$D$3</f>
        <v>7 мес. 2019 г.</v>
      </c>
      <c r="E2" s="14" t="s">
        <v>1</v>
      </c>
      <c r="F2" s="15"/>
    </row>
    <row r="3" spans="1:9" ht="24.75" customHeight="1" x14ac:dyDescent="0.25">
      <c r="A3" s="73" t="s">
        <v>22</v>
      </c>
      <c r="B3" s="74"/>
      <c r="C3" s="16">
        <f>'[1]досудебн. (ПМ)'!C4</f>
        <v>207</v>
      </c>
      <c r="D3" s="17">
        <f>'[1]досудебн. (ПМ)'!D4</f>
        <v>206</v>
      </c>
      <c r="E3" s="18">
        <f t="shared" ref="E3:E31" si="0">IF(C3&gt;0,(D3/(C3/100)-100),"***")</f>
        <v>-0.48309178743960501</v>
      </c>
      <c r="F3" s="19"/>
      <c r="G3" s="5"/>
    </row>
    <row r="4" spans="1:9" s="22" customFormat="1" ht="13.5" customHeight="1" x14ac:dyDescent="0.2">
      <c r="A4" s="77" t="s">
        <v>23</v>
      </c>
      <c r="B4" s="49" t="s">
        <v>24</v>
      </c>
      <c r="C4" s="50">
        <f>'[1]досудебн. (ПМ)'!C7</f>
        <v>10</v>
      </c>
      <c r="D4" s="3">
        <f>'[1]досудебн. (ПМ)'!D7</f>
        <v>5</v>
      </c>
      <c r="E4" s="51">
        <f t="shared" si="0"/>
        <v>-50</v>
      </c>
      <c r="F4" s="19"/>
      <c r="G4" s="21"/>
    </row>
    <row r="5" spans="1:9" ht="12.75" customHeight="1" x14ac:dyDescent="0.25">
      <c r="A5" s="78"/>
      <c r="B5" s="23" t="s">
        <v>25</v>
      </c>
      <c r="C5" s="25">
        <f>'[1]досудебн. (ПМ)'!C8</f>
        <v>45</v>
      </c>
      <c r="D5" s="26">
        <f>'[1]досудебн. (ПМ)'!D8</f>
        <v>45</v>
      </c>
      <c r="E5" s="27">
        <f t="shared" si="0"/>
        <v>0</v>
      </c>
      <c r="F5" s="19"/>
      <c r="G5" s="5"/>
    </row>
    <row r="6" spans="1:9" ht="12.75" customHeight="1" x14ac:dyDescent="0.25">
      <c r="A6" s="79"/>
      <c r="B6" s="28" t="s">
        <v>26</v>
      </c>
      <c r="C6" s="29">
        <f>'[1]досудебн. (ПМ)'!C9</f>
        <v>146</v>
      </c>
      <c r="D6" s="30">
        <f>'[1]досудебн. (ПМ)'!D9</f>
        <v>154</v>
      </c>
      <c r="E6" s="31">
        <f t="shared" si="0"/>
        <v>5.4794520547945211</v>
      </c>
      <c r="F6" s="19"/>
      <c r="G6" s="5"/>
      <c r="H6" s="5"/>
      <c r="I6" s="5"/>
    </row>
    <row r="7" spans="1:9" ht="12.75" customHeight="1" x14ac:dyDescent="0.25">
      <c r="A7" s="70" t="s">
        <v>27</v>
      </c>
      <c r="B7" s="71"/>
      <c r="C7" s="52">
        <f>'[1]досудебн. (ПМ)'!C10</f>
        <v>27856</v>
      </c>
      <c r="D7" s="53">
        <f>'[1]досудебн. (ПМ)'!D10</f>
        <v>23644</v>
      </c>
      <c r="E7" s="54">
        <f t="shared" si="0"/>
        <v>-15.120620333141872</v>
      </c>
      <c r="F7" s="19"/>
      <c r="G7" s="5"/>
      <c r="H7" s="5"/>
      <c r="I7" s="5"/>
    </row>
    <row r="8" spans="1:9" ht="14.25" customHeight="1" x14ac:dyDescent="0.25">
      <c r="A8" s="77" t="s">
        <v>23</v>
      </c>
      <c r="B8" s="49" t="s">
        <v>24</v>
      </c>
      <c r="C8" s="7">
        <f>'[1]досудебн. (ПМ)'!C13</f>
        <v>287</v>
      </c>
      <c r="D8" s="3">
        <f>'[1]досудебн. (ПМ)'!D13</f>
        <v>242</v>
      </c>
      <c r="E8" s="24">
        <f t="shared" si="0"/>
        <v>-15.679442508710807</v>
      </c>
      <c r="F8" s="19"/>
      <c r="G8" s="5"/>
      <c r="H8" s="5"/>
      <c r="I8" s="5"/>
    </row>
    <row r="9" spans="1:9" ht="14.25" customHeight="1" x14ac:dyDescent="0.25">
      <c r="A9" s="78"/>
      <c r="B9" s="23" t="s">
        <v>25</v>
      </c>
      <c r="C9" s="25">
        <f>'[1]досудебн. (ПМ)'!C14</f>
        <v>427</v>
      </c>
      <c r="D9" s="26">
        <f>'[1]досудебн. (ПМ)'!D14</f>
        <v>430</v>
      </c>
      <c r="E9" s="27">
        <f t="shared" si="0"/>
        <v>0.70257611241218854</v>
      </c>
      <c r="F9" s="19"/>
      <c r="G9" s="5"/>
      <c r="H9" s="5"/>
      <c r="I9" s="5"/>
    </row>
    <row r="10" spans="1:9" s="22" customFormat="1" ht="30" customHeight="1" x14ac:dyDescent="0.2">
      <c r="A10" s="84"/>
      <c r="B10" s="55" t="s">
        <v>26</v>
      </c>
      <c r="C10" s="29">
        <f>'[1]досудебн. (ПМ)'!C15</f>
        <v>26879</v>
      </c>
      <c r="D10" s="30">
        <f>'[1]досудебн. (ПМ)'!D15</f>
        <v>22766</v>
      </c>
      <c r="E10" s="56">
        <f t="shared" si="0"/>
        <v>-15.30190855314558</v>
      </c>
      <c r="F10" s="19"/>
      <c r="G10" s="21"/>
      <c r="H10" s="21"/>
      <c r="I10" s="21"/>
    </row>
    <row r="11" spans="1:9" s="22" customFormat="1" ht="13.5" customHeight="1" x14ac:dyDescent="0.2">
      <c r="A11" s="82" t="s">
        <v>28</v>
      </c>
      <c r="B11" s="83"/>
      <c r="C11" s="57">
        <f>'[1]досудебн. (ПМ)'!C16</f>
        <v>1851</v>
      </c>
      <c r="D11" s="58">
        <f>'[1]досудебн. (ПМ)'!D16</f>
        <v>1678</v>
      </c>
      <c r="E11" s="34">
        <f t="shared" si="0"/>
        <v>-9.3462992976769357</v>
      </c>
      <c r="F11" s="20"/>
      <c r="G11" s="21"/>
      <c r="H11" s="21"/>
      <c r="I11" s="21"/>
    </row>
    <row r="12" spans="1:9" ht="15.75" customHeight="1" x14ac:dyDescent="0.25">
      <c r="A12" s="78" t="s">
        <v>23</v>
      </c>
      <c r="B12" s="23" t="s">
        <v>24</v>
      </c>
      <c r="C12" s="50">
        <f>'[1]досудебн. (ПМ)'!C18</f>
        <v>1</v>
      </c>
      <c r="D12" s="3">
        <f>'[1]досудебн. (ПМ)'!D18</f>
        <v>2</v>
      </c>
      <c r="E12" s="24">
        <f t="shared" si="0"/>
        <v>100</v>
      </c>
      <c r="F12" s="19"/>
      <c r="G12" s="5"/>
      <c r="H12" s="5"/>
      <c r="I12" s="5"/>
    </row>
    <row r="13" spans="1:9" ht="15.75" customHeight="1" x14ac:dyDescent="0.25">
      <c r="A13" s="78"/>
      <c r="B13" s="23" t="s">
        <v>25</v>
      </c>
      <c r="C13" s="25">
        <f>'[1]досудебн. (ПМ)'!C19</f>
        <v>27</v>
      </c>
      <c r="D13" s="26">
        <f>'[1]досудебн. (ПМ)'!D19</f>
        <v>45</v>
      </c>
      <c r="E13" s="27">
        <f t="shared" si="0"/>
        <v>66.666666666666657</v>
      </c>
      <c r="F13" s="19"/>
      <c r="G13" s="5"/>
      <c r="H13" s="5"/>
      <c r="I13" s="5"/>
    </row>
    <row r="14" spans="1:9" ht="36" customHeight="1" x14ac:dyDescent="0.25">
      <c r="A14" s="79"/>
      <c r="B14" s="35" t="s">
        <v>26</v>
      </c>
      <c r="C14" s="36">
        <f>'[1]досудебн. (ПМ)'!C20</f>
        <v>1817</v>
      </c>
      <c r="D14" s="37">
        <f>'[1]досудебн. (ПМ)'!D20</f>
        <v>1613</v>
      </c>
      <c r="E14" s="38">
        <f t="shared" si="0"/>
        <v>-11.227297743533299</v>
      </c>
      <c r="F14" s="19"/>
      <c r="G14" s="5"/>
      <c r="H14" s="5"/>
      <c r="I14" s="5"/>
    </row>
    <row r="15" spans="1:9" s="22" customFormat="1" ht="27" customHeight="1" x14ac:dyDescent="0.2">
      <c r="A15" s="73" t="s">
        <v>29</v>
      </c>
      <c r="B15" s="74"/>
      <c r="C15" s="39">
        <f>'[1]досудебн. (ПМ)'!C21</f>
        <v>147</v>
      </c>
      <c r="D15" s="17">
        <f>'[1]досудебн. (ПМ)'!D21</f>
        <v>201</v>
      </c>
      <c r="E15" s="33">
        <f t="shared" si="0"/>
        <v>36.734693877551024</v>
      </c>
      <c r="F15" s="19"/>
      <c r="G15" s="21"/>
      <c r="H15" s="21"/>
      <c r="I15" s="21"/>
    </row>
    <row r="16" spans="1:9" s="22" customFormat="1" ht="12.75" x14ac:dyDescent="0.2">
      <c r="A16" s="78" t="s">
        <v>23</v>
      </c>
      <c r="B16" s="23" t="s">
        <v>24</v>
      </c>
      <c r="C16" s="50">
        <f>'[1]досудебн. (ПМ)'!C23</f>
        <v>9</v>
      </c>
      <c r="D16" s="59">
        <f>'[1]досудебн. (ПМ)'!D23</f>
        <v>11</v>
      </c>
      <c r="E16" s="51">
        <f t="shared" si="0"/>
        <v>22.222222222222229</v>
      </c>
      <c r="F16" s="19"/>
      <c r="G16" s="21"/>
      <c r="H16" s="21"/>
      <c r="I16" s="21"/>
    </row>
    <row r="17" spans="1:9" s="22" customFormat="1" ht="12.75" x14ac:dyDescent="0.2">
      <c r="A17" s="78"/>
      <c r="B17" s="23" t="s">
        <v>25</v>
      </c>
      <c r="C17" s="25">
        <f>'[1]досудебн. (ПМ)'!C25</f>
        <v>52</v>
      </c>
      <c r="D17" s="26">
        <f>'[1]досудебн. (ПМ)'!D25</f>
        <v>51</v>
      </c>
      <c r="E17" s="27">
        <f t="shared" si="0"/>
        <v>-1.9230769230769198</v>
      </c>
      <c r="F17" s="19"/>
      <c r="G17" s="21"/>
      <c r="H17" s="21"/>
      <c r="I17" s="21"/>
    </row>
    <row r="18" spans="1:9" s="22" customFormat="1" ht="26.25" customHeight="1" x14ac:dyDescent="0.2">
      <c r="A18" s="78"/>
      <c r="B18" s="23" t="s">
        <v>26</v>
      </c>
      <c r="C18" s="25">
        <f>'[1]досудебн. (ПМ)'!C27</f>
        <v>85</v>
      </c>
      <c r="D18" s="26">
        <f>'[1]досудебн. (ПМ)'!D27</f>
        <v>139</v>
      </c>
      <c r="E18" s="27">
        <f t="shared" si="0"/>
        <v>63.529411764705884</v>
      </c>
      <c r="F18" s="19"/>
      <c r="G18" s="21"/>
      <c r="H18" s="21"/>
      <c r="I18" s="21"/>
    </row>
    <row r="19" spans="1:9" s="22" customFormat="1" ht="28.5" customHeight="1" x14ac:dyDescent="0.2">
      <c r="A19" s="73" t="s">
        <v>30</v>
      </c>
      <c r="B19" s="74"/>
      <c r="C19" s="39">
        <f>'[1]досудебн. (ПМ)'!C29</f>
        <v>3906</v>
      </c>
      <c r="D19" s="17">
        <f>'[1]досудебн. (ПМ)'!D29</f>
        <v>4016</v>
      </c>
      <c r="E19" s="33">
        <f t="shared" si="0"/>
        <v>2.8161802355350716</v>
      </c>
      <c r="F19" s="19"/>
      <c r="G19" s="21"/>
      <c r="H19" s="21"/>
      <c r="I19" s="21"/>
    </row>
    <row r="20" spans="1:9" ht="15" customHeight="1" x14ac:dyDescent="0.25">
      <c r="A20" s="78" t="s">
        <v>23</v>
      </c>
      <c r="B20" s="23" t="s">
        <v>24</v>
      </c>
      <c r="C20" s="40">
        <f>'[1]досудебн. (ПМ)'!C31</f>
        <v>11</v>
      </c>
      <c r="D20" s="3">
        <f>'[1]досудебн. (ПМ)'!D31</f>
        <v>12</v>
      </c>
      <c r="E20" s="51">
        <f t="shared" si="0"/>
        <v>9.0909090909090935</v>
      </c>
      <c r="F20" s="19"/>
      <c r="G20" s="5"/>
    </row>
    <row r="21" spans="1:9" x14ac:dyDescent="0.25">
      <c r="A21" s="78"/>
      <c r="B21" s="23" t="s">
        <v>25</v>
      </c>
      <c r="C21" s="40">
        <f>'[1]досудебн. (ПМ)'!C33</f>
        <v>2132</v>
      </c>
      <c r="D21" s="26">
        <f>'[1]досудебн. (ПМ)'!D33</f>
        <v>2193</v>
      </c>
      <c r="E21" s="27">
        <f t="shared" si="0"/>
        <v>2.8611632270168883</v>
      </c>
      <c r="F21" s="19"/>
      <c r="G21" s="5"/>
    </row>
    <row r="22" spans="1:9" ht="55.5" customHeight="1" x14ac:dyDescent="0.25">
      <c r="A22" s="78"/>
      <c r="B22" s="23" t="s">
        <v>26</v>
      </c>
      <c r="C22" s="40">
        <f>'[1]досудебн. (ПМ)'!C35</f>
        <v>1756</v>
      </c>
      <c r="D22" s="26">
        <f>'[1]досудебн. (ПМ)'!D35</f>
        <v>1806</v>
      </c>
      <c r="E22" s="27">
        <f t="shared" si="0"/>
        <v>2.8473804100227795</v>
      </c>
      <c r="F22" s="19"/>
      <c r="G22" s="5"/>
    </row>
    <row r="23" spans="1:9" ht="33" customHeight="1" x14ac:dyDescent="0.25">
      <c r="A23" s="85" t="s">
        <v>31</v>
      </c>
      <c r="B23" s="86"/>
      <c r="C23" s="60">
        <f>'[1]досудебн. (ПМ)'!C37</f>
        <v>7574</v>
      </c>
      <c r="D23" s="32">
        <f>'[1]досудебн. (ПМ)'!D37</f>
        <v>8169</v>
      </c>
      <c r="E23" s="61">
        <f t="shared" si="0"/>
        <v>7.8558225508318031</v>
      </c>
      <c r="F23" s="19"/>
      <c r="G23" s="5"/>
      <c r="H23" s="5"/>
    </row>
    <row r="24" spans="1:9" s="22" customFormat="1" ht="13.5" customHeight="1" x14ac:dyDescent="0.2">
      <c r="A24" s="77" t="s">
        <v>23</v>
      </c>
      <c r="B24" s="49" t="s">
        <v>24</v>
      </c>
      <c r="C24" s="7">
        <f>'[1]досудебн. (ПМ)'!C38</f>
        <v>371</v>
      </c>
      <c r="D24" s="59">
        <f>'[1]досудебн. (ПМ)'!D38</f>
        <v>440</v>
      </c>
      <c r="E24" s="24">
        <f t="shared" si="0"/>
        <v>18.598382749326149</v>
      </c>
      <c r="F24" s="19"/>
      <c r="G24" s="21"/>
      <c r="H24" s="21"/>
    </row>
    <row r="25" spans="1:9" ht="15" customHeight="1" x14ac:dyDescent="0.25">
      <c r="A25" s="78"/>
      <c r="B25" s="23" t="s">
        <v>25</v>
      </c>
      <c r="C25" s="25">
        <f>'[1]досудебн. (ПМ)'!C39</f>
        <v>3839</v>
      </c>
      <c r="D25" s="26">
        <f>'[1]досудебн. (ПМ)'!D39</f>
        <v>4196</v>
      </c>
      <c r="E25" s="27">
        <f t="shared" si="0"/>
        <v>9.2992966918468341</v>
      </c>
      <c r="G25" s="5"/>
      <c r="H25" s="5"/>
    </row>
    <row r="26" spans="1:9" s="22" customFormat="1" x14ac:dyDescent="0.25">
      <c r="A26" s="79"/>
      <c r="B26" s="35" t="s">
        <v>26</v>
      </c>
      <c r="C26" s="36">
        <f>'[1]досудебн. (ПМ)'!C40</f>
        <v>3339</v>
      </c>
      <c r="D26" s="37">
        <f>'[1]досудебн. (ПМ)'!D40</f>
        <v>3504</v>
      </c>
      <c r="E26" s="38">
        <f t="shared" si="0"/>
        <v>4.9415992812219258</v>
      </c>
      <c r="F26"/>
      <c r="G26" s="21"/>
      <c r="H26" s="21"/>
    </row>
    <row r="27" spans="1:9" ht="48.75" customHeight="1" x14ac:dyDescent="0.25">
      <c r="A27" s="80" t="s">
        <v>32</v>
      </c>
      <c r="B27" s="81"/>
      <c r="C27" s="62">
        <f>'[1]досудебн. (ПМ)'!C48</f>
        <v>3353</v>
      </c>
      <c r="D27" s="63">
        <f>'[1]досудебн. (ПМ)'!D48</f>
        <v>3697</v>
      </c>
      <c r="E27" s="61">
        <f t="shared" si="0"/>
        <v>10.259469132120486</v>
      </c>
      <c r="G27" s="5"/>
    </row>
    <row r="28" spans="1:9" ht="28.5" customHeight="1" x14ac:dyDescent="0.25">
      <c r="A28" s="78" t="s">
        <v>23</v>
      </c>
      <c r="B28" s="23" t="s">
        <v>24</v>
      </c>
      <c r="C28" s="50">
        <f>'[1]досудебн. (ПМ)'!C49</f>
        <v>292</v>
      </c>
      <c r="D28" s="59">
        <f>'[1]досудебн. (ПМ)'!D49</f>
        <v>278</v>
      </c>
      <c r="E28" s="24">
        <f t="shared" si="0"/>
        <v>-4.7945205479451971</v>
      </c>
    </row>
    <row r="29" spans="1:9" s="22" customFormat="1" ht="13.5" customHeight="1" x14ac:dyDescent="0.25">
      <c r="A29" s="78"/>
      <c r="B29" s="23" t="s">
        <v>25</v>
      </c>
      <c r="C29" s="25">
        <f>'[1]досудебн. (ПМ)'!C50</f>
        <v>1257</v>
      </c>
      <c r="D29" s="26">
        <f>'[1]досудебн. (ПМ)'!D50</f>
        <v>1380</v>
      </c>
      <c r="E29" s="27">
        <f t="shared" si="0"/>
        <v>9.785202863961814</v>
      </c>
      <c r="F29"/>
    </row>
    <row r="30" spans="1:9" ht="24.75" customHeight="1" x14ac:dyDescent="0.25">
      <c r="A30" s="78"/>
      <c r="B30" s="28" t="s">
        <v>26</v>
      </c>
      <c r="C30" s="29">
        <f>'[1]досудебн. (ПМ)'!C51</f>
        <v>1771</v>
      </c>
      <c r="D30" s="30">
        <f>'[1]досудебн. (ПМ)'!D51</f>
        <v>1998</v>
      </c>
      <c r="E30" s="31">
        <f t="shared" si="0"/>
        <v>12.817617165443252</v>
      </c>
    </row>
    <row r="31" spans="1:9" ht="57.75" customHeight="1" x14ac:dyDescent="0.25">
      <c r="A31" s="73" t="s">
        <v>33</v>
      </c>
      <c r="B31" s="74"/>
      <c r="C31" s="39">
        <f>'[1]досудебн. (ПМ)'!C52</f>
        <v>3290</v>
      </c>
      <c r="D31" s="17">
        <f>'[1]досудебн. (ПМ)'!D52</f>
        <v>3619</v>
      </c>
      <c r="E31" s="33">
        <f t="shared" si="0"/>
        <v>10</v>
      </c>
    </row>
    <row r="32" spans="1:9" x14ac:dyDescent="0.25">
      <c r="A32" s="77" t="s">
        <v>23</v>
      </c>
      <c r="B32" s="49" t="s">
        <v>24</v>
      </c>
      <c r="C32" s="50">
        <f>'[1]досудебн. (ПМ)'!C54</f>
        <v>282</v>
      </c>
      <c r="D32" s="3">
        <f>'[1]досудебн. (ПМ)'!D54</f>
        <v>264</v>
      </c>
      <c r="E32" s="51">
        <f t="shared" ref="E32:E40" si="1">IF(C32&gt;0,(D32/(C32/100)-100),"***")</f>
        <v>-6.3829787234042499</v>
      </c>
    </row>
    <row r="33" spans="1:6" s="22" customFormat="1" ht="13.5" customHeight="1" x14ac:dyDescent="0.25">
      <c r="A33" s="78"/>
      <c r="B33" s="23" t="s">
        <v>25</v>
      </c>
      <c r="C33" s="25">
        <f>'[1]досудебн. (ПМ)'!C56</f>
        <v>1238</v>
      </c>
      <c r="D33" s="26">
        <f>'[1]досудебн. (ПМ)'!D56</f>
        <v>1349</v>
      </c>
      <c r="E33" s="27">
        <f t="shared" si="1"/>
        <v>8.9660743134087113</v>
      </c>
      <c r="F33"/>
    </row>
    <row r="34" spans="1:6" s="22" customFormat="1" x14ac:dyDescent="0.25">
      <c r="A34" s="78"/>
      <c r="B34" s="23" t="s">
        <v>26</v>
      </c>
      <c r="C34" s="29">
        <f>'[1]досудебн. (ПМ)'!C58</f>
        <v>1738</v>
      </c>
      <c r="D34" s="30">
        <f>'[1]досудебн. (ПМ)'!D58</f>
        <v>1966</v>
      </c>
      <c r="E34" s="42">
        <f t="shared" si="1"/>
        <v>13.118527042577682</v>
      </c>
      <c r="F34"/>
    </row>
    <row r="35" spans="1:6" s="22" customFormat="1" ht="35.25" customHeight="1" x14ac:dyDescent="0.2">
      <c r="A35" s="87" t="s">
        <v>34</v>
      </c>
      <c r="B35" s="88"/>
      <c r="C35" s="41">
        <f>'[1]досудебн. (ПМ)'!C60</f>
        <v>38</v>
      </c>
      <c r="D35" s="64">
        <f>'[1]досудебн. (ПМ)'!D60</f>
        <v>22</v>
      </c>
      <c r="E35" s="65">
        <f t="shared" si="1"/>
        <v>-42.10526315789474</v>
      </c>
      <c r="F35" s="2"/>
    </row>
    <row r="36" spans="1:6" ht="33.75" customHeight="1" x14ac:dyDescent="0.25">
      <c r="A36" s="73" t="s">
        <v>35</v>
      </c>
      <c r="B36" s="74"/>
      <c r="C36" s="39">
        <f>'[1]досудебн. (ПМ)'!C61</f>
        <v>39</v>
      </c>
      <c r="D36" s="17">
        <f>'[1]досудебн. (ПМ)'!D61</f>
        <v>22</v>
      </c>
      <c r="E36" s="33">
        <f t="shared" si="1"/>
        <v>-43.589743589743591</v>
      </c>
    </row>
    <row r="37" spans="1:6" ht="36.75" customHeight="1" x14ac:dyDescent="0.25">
      <c r="A37" s="85" t="s">
        <v>36</v>
      </c>
      <c r="B37" s="86"/>
      <c r="C37" s="16">
        <f>'[1]досудебн. (ПМ)'!C63</f>
        <v>707</v>
      </c>
      <c r="D37" s="32">
        <f>'[1]досудебн. (ПМ)'!D63</f>
        <v>732</v>
      </c>
      <c r="E37" s="61">
        <f t="shared" si="1"/>
        <v>3.5360678925035387</v>
      </c>
    </row>
    <row r="38" spans="1:6" x14ac:dyDescent="0.25">
      <c r="A38" s="77" t="s">
        <v>23</v>
      </c>
      <c r="B38" s="49" t="s">
        <v>24</v>
      </c>
      <c r="C38" s="50">
        <f>'[1]досудебн. (ПМ)'!C64</f>
        <v>91</v>
      </c>
      <c r="D38" s="59">
        <f>'[1]досудебн. (ПМ)'!D64</f>
        <v>86</v>
      </c>
      <c r="E38" s="24">
        <f t="shared" si="1"/>
        <v>-5.4945054945055034</v>
      </c>
    </row>
    <row r="39" spans="1:6" x14ac:dyDescent="0.25">
      <c r="A39" s="78"/>
      <c r="B39" s="23" t="s">
        <v>25</v>
      </c>
      <c r="C39" s="25">
        <f>'[1]досудебн. (ПМ)'!C65</f>
        <v>110</v>
      </c>
      <c r="D39" s="26">
        <f>'[1]досудебн. (ПМ)'!D65</f>
        <v>133</v>
      </c>
      <c r="E39" s="27">
        <f t="shared" si="1"/>
        <v>20.909090909090892</v>
      </c>
    </row>
    <row r="40" spans="1:6" x14ac:dyDescent="0.25">
      <c r="A40" s="79"/>
      <c r="B40" s="35" t="s">
        <v>26</v>
      </c>
      <c r="C40" s="36">
        <f>'[1]досудебн. (ПМ)'!C66</f>
        <v>484</v>
      </c>
      <c r="D40" s="37">
        <f>'[1]досудебн. (ПМ)'!D66</f>
        <v>492</v>
      </c>
      <c r="E40" s="38">
        <f t="shared" si="1"/>
        <v>1.652892561983478</v>
      </c>
    </row>
  </sheetData>
  <mergeCells count="22">
    <mergeCell ref="A37:B37"/>
    <mergeCell ref="A38:A40"/>
    <mergeCell ref="A28:A30"/>
    <mergeCell ref="A31:B31"/>
    <mergeCell ref="A32:A34"/>
    <mergeCell ref="A35:B35"/>
    <mergeCell ref="A36:B36"/>
    <mergeCell ref="A8:A10"/>
    <mergeCell ref="A24:A26"/>
    <mergeCell ref="A12:A14"/>
    <mergeCell ref="A16:A18"/>
    <mergeCell ref="A23:B23"/>
    <mergeCell ref="A27:B27"/>
    <mergeCell ref="A19:B19"/>
    <mergeCell ref="A20:A22"/>
    <mergeCell ref="A11:B11"/>
    <mergeCell ref="A15:B15"/>
    <mergeCell ref="A7:B7"/>
    <mergeCell ref="A1:E1"/>
    <mergeCell ref="A3:B3"/>
    <mergeCell ref="A2:B2"/>
    <mergeCell ref="A4:A6"/>
  </mergeCells>
  <pageMargins left="0.7" right="0.7" top="0.75" bottom="0.75" header="0.3" footer="0.3"/>
  <pageSetup paperSize="9" scale="96" orientation="portrait" r:id="rId1"/>
  <rowBreaks count="1" manualBreakCount="1">
    <brk id="22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УОН</vt:lpstr>
      <vt:lpstr>НЛ</vt:lpstr>
      <vt:lpstr>СУ</vt:lpstr>
      <vt:lpstr>СУ!Область_печати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2019-08-12T06:30:22Z</dcterms:modified>
</cp:coreProperties>
</file>