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 2" sheetId="23" r:id="rId2"/>
    <sheet name="лист 3" sheetId="25" r:id="rId3"/>
    <sheet name="лист 4" sheetId="20" r:id="rId4"/>
    <sheet name="лист 5" sheetId="21" r:id="rId5"/>
    <sheet name="лист 6" sheetId="2" r:id="rId6"/>
    <sheet name="лист 7" sheetId="3" r:id="rId7"/>
    <sheet name="лист 8" sheetId="4" r:id="rId8"/>
    <sheet name="лист 9" sheetId="5" r:id="rId9"/>
    <sheet name="лист 10" sheetId="6" r:id="rId10"/>
    <sheet name="лист 11" sheetId="7" r:id="rId11"/>
    <sheet name="лист 12" sheetId="22" r:id="rId12"/>
    <sheet name="лист 13" sheetId="8" r:id="rId13"/>
    <sheet name="лист 14" sheetId="9" r:id="rId14"/>
    <sheet name="Лист15" sheetId="10" r:id="rId15"/>
    <sheet name="Лист16" sheetId="11" r:id="rId16"/>
    <sheet name="Лист17" sheetId="12" r:id="rId17"/>
    <sheet name="лист 18" sheetId="13" r:id="rId18"/>
    <sheet name="лист 19" sheetId="15" r:id="rId19"/>
    <sheet name="лист 20" sheetId="14" r:id="rId20"/>
    <sheet name="лист 21" sheetId="16" r:id="rId21"/>
    <sheet name="лист 22" sheetId="17" r:id="rId22"/>
    <sheet name="лист 23" sheetId="18" r:id="rId23"/>
  </sheets>
  <definedNames>
    <definedName name="Z_DAED5F8A_1D0F_4FEC_9F91_AE1C92AB4224_.wvu.PrintArea" localSheetId="5" hidden="1">'лист 6'!$A$1:$G$9</definedName>
    <definedName name="_xlnm.Print_Area" localSheetId="9">'лист 10'!$A$1:$I$41</definedName>
    <definedName name="_xlnm.Print_Area" localSheetId="10">'лист 11'!$A$1:$I$48</definedName>
    <definedName name="_xlnm.Print_Area" localSheetId="12">'лист 13'!$A$1:$I$45</definedName>
    <definedName name="_xlnm.Print_Area" localSheetId="13">'лист 14'!$A$1:$I$44</definedName>
    <definedName name="_xlnm.Print_Area" localSheetId="17">'лист 18'!$A$1:$I$43</definedName>
    <definedName name="_xlnm.Print_Area" localSheetId="18">'лист 19'!$A$1:$I$50</definedName>
    <definedName name="_xlnm.Print_Area" localSheetId="19">'лист 20'!$A$1:$I$44</definedName>
    <definedName name="_xlnm.Print_Area" localSheetId="20">'лист 21'!$A$1:$I$44</definedName>
    <definedName name="_xlnm.Print_Area" localSheetId="21">'лист 22'!$A$1:$I$36</definedName>
    <definedName name="_xlnm.Print_Area" localSheetId="22">'лист 23'!$A$1:$I$48</definedName>
    <definedName name="_xlnm.Print_Area" localSheetId="2">'лист 3'!$A$1:$J$18</definedName>
    <definedName name="_xlnm.Print_Area" localSheetId="3">'лист 4'!$A$1:$J$46</definedName>
    <definedName name="_xlnm.Print_Area" localSheetId="4">'лист 5'!$A$1:$I$38</definedName>
    <definedName name="_xlnm.Print_Area" localSheetId="5">'лист 6'!$A$1:$J$24</definedName>
    <definedName name="_xlnm.Print_Area" localSheetId="6">'лист 7'!$A$1:$K$72</definedName>
    <definedName name="_xlnm.Print_Area" localSheetId="7">'лист 8'!$A$1:$I$58</definedName>
    <definedName name="_xlnm.Print_Area" localSheetId="8">'лист 9'!$A$1:$I$42</definedName>
    <definedName name="_xlnm.Print_Area" localSheetId="0">Лист1!$A$1:$A$20</definedName>
    <definedName name="_xlnm.Print_Area" localSheetId="14">Лист15!$A$1:$I$41</definedName>
    <definedName name="_xlnm.Print_Area" localSheetId="15">Лист16!$A$1:$I$47</definedName>
    <definedName name="_xlnm.Print_Area" localSheetId="16">Лист17!$A$1:$I$43</definedName>
  </definedNames>
  <calcPr calcId="145621"/>
  <customWorkbookViews>
    <customWorkbookView name="р" guid="{DAED5F8A-1D0F-4FEC-9F91-AE1C92AB4224}" maximized="1" windowWidth="1596" windowHeight="675" activeSheetId="2"/>
  </customWorkbookViews>
</workbook>
</file>

<file path=xl/calcChain.xml><?xml version="1.0" encoding="utf-8"?>
<calcChain xmlns="http://schemas.openxmlformats.org/spreadsheetml/2006/main">
  <c r="E16" i="4" l="1"/>
  <c r="D16" i="4"/>
  <c r="D10" i="4"/>
  <c r="E10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D4" i="4"/>
  <c r="E4" i="4"/>
  <c r="F4" i="4" s="1"/>
  <c r="F11" i="6"/>
  <c r="F10" i="6"/>
  <c r="F9" i="6"/>
  <c r="F7" i="6"/>
  <c r="F5" i="6"/>
  <c r="F34" i="21"/>
  <c r="F32" i="21"/>
  <c r="F30" i="21"/>
  <c r="F28" i="21"/>
  <c r="F25" i="21"/>
  <c r="F22" i="21"/>
  <c r="F16" i="21"/>
  <c r="F14" i="21"/>
  <c r="F11" i="21"/>
  <c r="F8" i="21"/>
  <c r="F6" i="21"/>
  <c r="F4" i="21"/>
  <c r="F2" i="21"/>
  <c r="F35" i="20"/>
  <c r="F33" i="20"/>
  <c r="F30" i="20"/>
  <c r="F28" i="20"/>
  <c r="F26" i="20"/>
  <c r="F24" i="20"/>
  <c r="F17" i="20"/>
  <c r="F15" i="20"/>
  <c r="F13" i="20"/>
  <c r="F11" i="20"/>
  <c r="F8" i="20"/>
  <c r="F6" i="20"/>
  <c r="F6" i="18" l="1"/>
  <c r="F7" i="18"/>
  <c r="F8" i="18"/>
  <c r="F9" i="18"/>
  <c r="F10" i="18"/>
  <c r="F11" i="18"/>
  <c r="F12" i="18"/>
  <c r="F5" i="18"/>
  <c r="F5" i="17"/>
  <c r="F6" i="17"/>
  <c r="F7" i="17"/>
  <c r="F8" i="17"/>
  <c r="F9" i="17"/>
  <c r="F10" i="17"/>
  <c r="F11" i="17"/>
  <c r="F12" i="17"/>
  <c r="F4" i="17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3" i="16"/>
  <c r="F11" i="14"/>
  <c r="F8" i="14"/>
  <c r="F5" i="14"/>
  <c r="F4" i="14"/>
  <c r="F9" i="15"/>
  <c r="F6" i="15"/>
  <c r="F7" i="15"/>
  <c r="F8" i="15"/>
  <c r="F5" i="15"/>
  <c r="F5" i="13"/>
  <c r="F6" i="13"/>
  <c r="F7" i="13"/>
  <c r="F8" i="13"/>
  <c r="F9" i="13"/>
  <c r="F10" i="13"/>
  <c r="F11" i="13"/>
  <c r="F12" i="13"/>
  <c r="F4" i="13"/>
  <c r="F6" i="12"/>
  <c r="F7" i="12"/>
  <c r="F8" i="12"/>
  <c r="F9" i="12"/>
  <c r="F10" i="12"/>
  <c r="F11" i="12"/>
  <c r="F12" i="12"/>
  <c r="F13" i="12"/>
  <c r="F14" i="12"/>
  <c r="F5" i="12"/>
  <c r="F7" i="11"/>
  <c r="F8" i="11"/>
  <c r="F9" i="11"/>
  <c r="F10" i="11"/>
  <c r="F11" i="11"/>
  <c r="F12" i="11"/>
  <c r="F13" i="11"/>
  <c r="F14" i="11"/>
  <c r="F15" i="11"/>
  <c r="F6" i="11"/>
  <c r="F7" i="10"/>
  <c r="F8" i="10"/>
  <c r="F9" i="10"/>
  <c r="F10" i="10"/>
  <c r="F11" i="10"/>
  <c r="F12" i="10"/>
  <c r="F13" i="10"/>
  <c r="F14" i="10"/>
  <c r="F15" i="10"/>
  <c r="F6" i="10"/>
  <c r="F6" i="9"/>
  <c r="F7" i="9"/>
  <c r="F8" i="9"/>
  <c r="F9" i="9"/>
  <c r="F10" i="9"/>
  <c r="F11" i="9"/>
  <c r="F12" i="9"/>
  <c r="F13" i="9"/>
  <c r="F14" i="9"/>
  <c r="F5" i="9"/>
  <c r="F11" i="8"/>
  <c r="F7" i="8"/>
  <c r="F8" i="8"/>
  <c r="F9" i="8"/>
  <c r="F10" i="8"/>
  <c r="F6" i="8"/>
  <c r="E11" i="22"/>
  <c r="E10" i="22"/>
  <c r="E9" i="22"/>
  <c r="E7" i="22"/>
  <c r="E8" i="22"/>
  <c r="E6" i="22"/>
  <c r="F6" i="7"/>
  <c r="F7" i="7"/>
  <c r="F8" i="7"/>
  <c r="F9" i="7"/>
  <c r="F10" i="7"/>
  <c r="F5" i="7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5" i="5"/>
  <c r="G44" i="3"/>
  <c r="G45" i="3"/>
  <c r="G46" i="3"/>
  <c r="G47" i="3"/>
  <c r="G48" i="3"/>
  <c r="G50" i="3"/>
  <c r="G51" i="3"/>
  <c r="G52" i="3"/>
  <c r="G53" i="3"/>
  <c r="G24" i="3"/>
  <c r="G25" i="3"/>
  <c r="G26" i="3"/>
  <c r="G29" i="3"/>
  <c r="G30" i="3"/>
  <c r="G31" i="3"/>
  <c r="G32" i="3"/>
  <c r="G36" i="3"/>
  <c r="G37" i="3"/>
  <c r="G38" i="3"/>
  <c r="G39" i="3"/>
  <c r="G40" i="3"/>
  <c r="G23" i="3"/>
  <c r="G4" i="3"/>
  <c r="G5" i="3"/>
  <c r="G6" i="3"/>
  <c r="G7" i="3"/>
  <c r="G8" i="3"/>
  <c r="G10" i="3"/>
  <c r="G11" i="3"/>
  <c r="G12" i="3"/>
  <c r="G13" i="3"/>
  <c r="G14" i="3"/>
  <c r="G16" i="3"/>
  <c r="G17" i="3"/>
  <c r="G18" i="3"/>
  <c r="G19" i="3"/>
  <c r="F16" i="2"/>
  <c r="F17" i="2"/>
  <c r="F18" i="2"/>
  <c r="F19" i="2"/>
  <c r="F20" i="2"/>
  <c r="F6" i="2"/>
  <c r="F4" i="2"/>
  <c r="E15" i="2" l="1"/>
  <c r="F15" i="2" s="1"/>
  <c r="F49" i="3"/>
  <c r="G49" i="3" s="1"/>
  <c r="F43" i="3"/>
  <c r="G43" i="3" s="1"/>
  <c r="F35" i="3"/>
  <c r="G35" i="3" s="1"/>
  <c r="F15" i="3"/>
  <c r="G15" i="3" s="1"/>
  <c r="F9" i="3"/>
  <c r="G9" i="3" s="1"/>
  <c r="F3" i="3"/>
  <c r="G3" i="3" s="1"/>
  <c r="F5" i="2" l="1"/>
</calcChain>
</file>

<file path=xl/sharedStrings.xml><?xml version="1.0" encoding="utf-8"?>
<sst xmlns="http://schemas.openxmlformats.org/spreadsheetml/2006/main" count="423" uniqueCount="249">
  <si>
    <t>+- %</t>
  </si>
  <si>
    <t>Незаконный оборот наркотиков</t>
  </si>
  <si>
    <t>Работа прокурора по выявленным и поставленным на учет преступлениям</t>
  </si>
  <si>
    <t>Данные</t>
  </si>
  <si>
    <t>+ -%</t>
  </si>
  <si>
    <t xml:space="preserve">Выявлено и поставлено на учет преступлений </t>
  </si>
  <si>
    <t>Привлечено к дисциплинарной ответственности  сотрудников за нарушения допущенные при учете-регистрации преступлений</t>
  </si>
  <si>
    <t>Возбуждено уголовных дел</t>
  </si>
  <si>
    <t>Направлено уголовных дел  в суды</t>
  </si>
  <si>
    <t xml:space="preserve">Осуждено сотрудников </t>
  </si>
  <si>
    <t>Работа следственного аппарата, органов дознания МВД и Госнаркоконтроля</t>
  </si>
  <si>
    <t>Всего находилось дел в производстве</t>
  </si>
  <si>
    <t>В т.ч. у следователей СК</t>
  </si>
  <si>
    <t>В т.ч.  у следователей МВД</t>
  </si>
  <si>
    <t>В т.ч.  у дознания МВД</t>
  </si>
  <si>
    <t>В т.ч.  у следователей ФСКН</t>
  </si>
  <si>
    <t>В т.ч.  дознания ФСКН</t>
  </si>
  <si>
    <t>Окончено дел</t>
  </si>
  <si>
    <t>Следователями  СК</t>
  </si>
  <si>
    <t>Следователями МВД</t>
  </si>
  <si>
    <t>Дознанием МВД</t>
  </si>
  <si>
    <t>Следователями  ФСКН</t>
  </si>
  <si>
    <t>Дознанием ФСКН</t>
  </si>
  <si>
    <t>Направлено в суд</t>
  </si>
  <si>
    <t>Следователями СК</t>
  </si>
  <si>
    <t xml:space="preserve">Прекращено дел  </t>
  </si>
  <si>
    <t>Число лиц, производство по делу о которых прекращено за отсутствием события, состава или непричастностью</t>
  </si>
  <si>
    <t>Оправдано лиц</t>
  </si>
  <si>
    <t xml:space="preserve">Приостановлено дел </t>
  </si>
  <si>
    <t>Расследовано в срок свыше УПК</t>
  </si>
  <si>
    <t>Возвращено прокурором для дополнительного расследования</t>
  </si>
  <si>
    <t>Задержанные в порядке ст.91 УПК РФ</t>
  </si>
  <si>
    <t>+ - %</t>
  </si>
  <si>
    <t>Всего задержано (по всем органам)</t>
  </si>
  <si>
    <t xml:space="preserve">Следователями  ОВД  </t>
  </si>
  <si>
    <t>Дознание  ОВД</t>
  </si>
  <si>
    <t>Следователи  ФСКН</t>
  </si>
  <si>
    <t>Дознание ФСКН</t>
  </si>
  <si>
    <t>Из них арестовано (по всем органам)</t>
  </si>
  <si>
    <t>Дознание ОВД</t>
  </si>
  <si>
    <t>Освобождено</t>
  </si>
  <si>
    <t>Отказано судом в заключении под стражу</t>
  </si>
  <si>
    <t xml:space="preserve">Прокурором принесено представлений </t>
  </si>
  <si>
    <t>на решение суда/ из них удовлетворено</t>
  </si>
  <si>
    <t>Надзор за исполнением законов на досудебной стадии уголовного судопроизводства</t>
  </si>
  <si>
    <t>+ -</t>
  </si>
  <si>
    <t>%</t>
  </si>
  <si>
    <t>Отменено постановлений об отказе в возбуждении уголовного дела  СО</t>
  </si>
  <si>
    <t>Отменено постановлений о прекращении уголовного дела (уголовного преследования) СО</t>
  </si>
  <si>
    <t xml:space="preserve">Отменено постановлений о прекращении дознания </t>
  </si>
  <si>
    <t xml:space="preserve">Отменено постановлений о приостановлении предварительного следствия </t>
  </si>
  <si>
    <t>Отменено постановлений о приостановлении  дознания</t>
  </si>
  <si>
    <t xml:space="preserve">Выявлено нарушений законов при производстве следствии и дознания 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</si>
  <si>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</si>
  <si>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</t>
  </si>
  <si>
    <t xml:space="preserve">Направлено материалов для решения вопроса об уголовном преследовании в порядке п.2 ч. 2 ст.37 УПК РФ </t>
  </si>
  <si>
    <t xml:space="preserve">Возбуждено уголовных дел </t>
  </si>
  <si>
    <t xml:space="preserve">Внесено представлений, информаций </t>
  </si>
  <si>
    <t xml:space="preserve">Привлечено к дисциплинарной ответственности </t>
  </si>
  <si>
    <t xml:space="preserve">Судом возвращено уголовных дел по ст. 237 УПК РФ </t>
  </si>
  <si>
    <t>+-%</t>
  </si>
  <si>
    <t xml:space="preserve">Всего зарегистрировано преступлений </t>
  </si>
  <si>
    <t xml:space="preserve">% раскрываемости </t>
  </si>
  <si>
    <t>Выявлено ОВД</t>
  </si>
  <si>
    <t>Выявлено органами ФСКН</t>
  </si>
  <si>
    <t>Организованной группой</t>
  </si>
  <si>
    <t>Изъято наркотических средств</t>
  </si>
  <si>
    <t>Выявлено нарушений</t>
  </si>
  <si>
    <t>Опротестовано незаконных правовых актов</t>
  </si>
  <si>
    <t>Внесено представлений</t>
  </si>
  <si>
    <t>По представлениям привлечено к дисциплинарной ответственности лиц</t>
  </si>
  <si>
    <t>Направлено материалов в порядке ч.2 ст.37 УПК РФ</t>
  </si>
  <si>
    <t>По результатам проверок возбуждено уголовных дел</t>
  </si>
  <si>
    <t xml:space="preserve">НАДЗОР ЗА ИСПОЛНЕНИЕМ УГОЛОВНЫХ НАКАЗАНИЙ </t>
  </si>
  <si>
    <t>Проведено проверок</t>
  </si>
  <si>
    <t>Наказано лиц</t>
  </si>
  <si>
    <t>Внесено протестов</t>
  </si>
  <si>
    <t>По протестам отменено незаконных актов</t>
  </si>
  <si>
    <t xml:space="preserve">Надзор за исполнением законов, соблюдением прав и свобод граждан </t>
  </si>
  <si>
    <t>+ /--</t>
  </si>
  <si>
    <t xml:space="preserve">Выявлено нарушений законов всего </t>
  </si>
  <si>
    <t xml:space="preserve">Принесено протестов </t>
  </si>
  <si>
    <t>Изменено актов по удовл. протестам</t>
  </si>
  <si>
    <t xml:space="preserve"> Направлено исков</t>
  </si>
  <si>
    <t xml:space="preserve"> Внесено представлений</t>
  </si>
  <si>
    <t>Наказано по представлениям</t>
  </si>
  <si>
    <t>Привлечено к администрат. ответ-ти</t>
  </si>
  <si>
    <t>Предостережено</t>
  </si>
  <si>
    <t>Направлено материалов в порядке ч. 2 п. 2 ст. 37 УПК РФ</t>
  </si>
  <si>
    <t>В сфере экономики</t>
  </si>
  <si>
    <t>Выявлено нарушений законов</t>
  </si>
  <si>
    <t>Принесено протестов</t>
  </si>
  <si>
    <t>Направлено исков</t>
  </si>
  <si>
    <t>В сфере охраны окружающей среды и природопользования</t>
  </si>
  <si>
    <t>В сфере соблюдения прав и свобод человека</t>
  </si>
  <si>
    <t xml:space="preserve">Направлено материалов в порядке ч. 2 п. 2 ст. 37 УПК РФ </t>
  </si>
  <si>
    <t xml:space="preserve">О ПРАВАХ И ИНТЕРЕСАХ НЕСОВЕРШЕННОЛЕТНИХ </t>
  </si>
  <si>
    <t>+ - ,%</t>
  </si>
  <si>
    <t xml:space="preserve">Совершено преступлений несовершеннолетними </t>
  </si>
  <si>
    <t>Привлечено к дисциплинарной ответственности</t>
  </si>
  <si>
    <t>Привлечено к административной ответственности</t>
  </si>
  <si>
    <t>Предъявлено исков</t>
  </si>
  <si>
    <t xml:space="preserve">Участие прокурора в уголовном судопроизводстве </t>
  </si>
  <si>
    <t>+,-%</t>
  </si>
  <si>
    <t>Всего рассмотрено дел судами области</t>
  </si>
  <si>
    <t>Из</t>
  </si>
  <si>
    <t>С вынесением приговора</t>
  </si>
  <si>
    <t>них</t>
  </si>
  <si>
    <t>С возвращением прокурору</t>
  </si>
  <si>
    <t>Оправдано или прекращено судом по реабилитирующим основаниям  (в лицах)</t>
  </si>
  <si>
    <t>Рассмотрено апелляционных  представлений (в лицах)</t>
  </si>
  <si>
    <t>Из них удовлетворено / в процентах</t>
  </si>
  <si>
    <t xml:space="preserve">Участие прокуроров в арбитражном судопроизводстве </t>
  </si>
  <si>
    <t>Удовлетворено из рассмотренных судом</t>
  </si>
  <si>
    <t>Прекращено ввиду добровольного удовлетворения требований прокурора</t>
  </si>
  <si>
    <t xml:space="preserve">Участие прокуроров в гражданском судопроизводстве </t>
  </si>
  <si>
    <t>+  -  %</t>
  </si>
  <si>
    <t>Участие прокурора</t>
  </si>
  <si>
    <t>В т.ч. рассмотрено судом 1 инстанции</t>
  </si>
  <si>
    <t>В соответствии с заключением прокурора</t>
  </si>
  <si>
    <t>В т.ч. о восстановлении на работу</t>
  </si>
  <si>
    <t>О выселении</t>
  </si>
  <si>
    <t>На сумму (в тыс. рублей)</t>
  </si>
  <si>
    <t>Удовлетворено всего/ %</t>
  </si>
  <si>
    <t>Эффективность аппелляционного обжалования</t>
  </si>
  <si>
    <t xml:space="preserve">Работа по рассмотрению обращений граждан </t>
  </si>
  <si>
    <t>Разрешено</t>
  </si>
  <si>
    <t>Удовлетворено  жалоб</t>
  </si>
  <si>
    <t xml:space="preserve">По вопросам надзора за исполнением законов </t>
  </si>
  <si>
    <t xml:space="preserve">По вопросам следствия и дознания </t>
  </si>
  <si>
    <t>По вопросам законности судебных постановлений по уголовным делам</t>
  </si>
  <si>
    <t>По вопросам законности судебных постановлений по гражданским делам</t>
  </si>
  <si>
    <t xml:space="preserve">По вопросам надзора за исполнением уголовных  наказаний </t>
  </si>
  <si>
    <t>Принято граждан</t>
  </si>
  <si>
    <t xml:space="preserve">Принято лично прокурором или заместителем </t>
  </si>
  <si>
    <t xml:space="preserve">Работа по взаимодействию со средствами массовой информации </t>
  </si>
  <si>
    <t>Всего выступлений в СМИ</t>
  </si>
  <si>
    <t>О надзоре за соблюдением прав и свобод граждан</t>
  </si>
  <si>
    <t>О борьбе с преступностью</t>
  </si>
  <si>
    <t>В сфере законодательства о н/л</t>
  </si>
  <si>
    <t>В печати</t>
  </si>
  <si>
    <t>По радио</t>
  </si>
  <si>
    <t>По телевидению</t>
  </si>
  <si>
    <t>В сети «Интернет»</t>
  </si>
  <si>
    <t xml:space="preserve">Удельный вес от зарегистрированных </t>
  </si>
  <si>
    <t>Отменено постановлений об отказе в возбуждении уголовного дела  (дознание)</t>
  </si>
  <si>
    <t>Удовлетворено всего  /  % от рассмотренных</t>
  </si>
  <si>
    <t>31 / 2</t>
  </si>
  <si>
    <t xml:space="preserve">Надзор за исполнением законодательства о государственной и муниципальной службе,                                   противодействии коррупции </t>
  </si>
  <si>
    <t>С О Д Е Р Ж А Н И Е</t>
  </si>
  <si>
    <t>Сведения о состоянии преступности</t>
  </si>
  <si>
    <t>Зарегистрировано преступлений</t>
  </si>
  <si>
    <t>Раскрыто (%)</t>
  </si>
  <si>
    <t>Тяжкие и особо тяжкие</t>
  </si>
  <si>
    <t xml:space="preserve">Умышленные убийства </t>
  </si>
  <si>
    <t>(с покушениями)</t>
  </si>
  <si>
    <t>Умышленное причинение тяжкого вреда здоровью</t>
  </si>
  <si>
    <t>В т.ч. ч.4 ст.111 УК РФ</t>
  </si>
  <si>
    <t>Изнасилования</t>
  </si>
  <si>
    <t>Разбойные нападения</t>
  </si>
  <si>
    <t>Грабежи</t>
  </si>
  <si>
    <t>Кражи (все)</t>
  </si>
  <si>
    <t>Кражи транспортных средств</t>
  </si>
  <si>
    <t>Неправомерное завладение</t>
  </si>
  <si>
    <t>транспортным средством</t>
  </si>
  <si>
    <t>Незаконное приобретение, хранение, сбыт оружия (ст.ст. 222,223 УК РФ)</t>
  </si>
  <si>
    <t>Кражи, грабежи, разбои (сотовые телефоны)</t>
  </si>
  <si>
    <t>Раскрыто %</t>
  </si>
  <si>
    <t>Хулиганство</t>
  </si>
  <si>
    <t>ДТП (со смертельным исходом)</t>
  </si>
  <si>
    <t>Преступления экономической</t>
  </si>
  <si>
    <t>направленности</t>
  </si>
  <si>
    <t>Преступления небольшой</t>
  </si>
  <si>
    <t>тяжести</t>
  </si>
  <si>
    <t>Преступления средней тяжести</t>
  </si>
  <si>
    <t>Несовершеннолетние</t>
  </si>
  <si>
    <t>Удельный вес (%)</t>
  </si>
  <si>
    <t>Ранее совершавшие</t>
  </si>
  <si>
    <t>преступления</t>
  </si>
  <si>
    <t>В состоянии алкогольного</t>
  </si>
  <si>
    <t>опьянения</t>
  </si>
  <si>
    <t>Группой лиц</t>
  </si>
  <si>
    <t>В общественных местах</t>
  </si>
  <si>
    <t>В т.ч. на улицах</t>
  </si>
  <si>
    <t>Сведения о состоянии преступности  ………………………………………………………………………… 2-5</t>
  </si>
  <si>
    <t>Работа следственного аппарата, органов дознания МВД и Госнаркоконтроля……………………….... 7 - 10</t>
  </si>
  <si>
    <t>Рассмотрено уголовных  дел Калужским областным судом</t>
  </si>
  <si>
    <t>Из них с участием коллегии присяжных заседателей (дел/лиц)</t>
  </si>
  <si>
    <t xml:space="preserve">Поддержано обвинение лично горрайпрокурорами </t>
  </si>
  <si>
    <t>Рассмотренно кассационных  представлений ( в лицах)</t>
  </si>
  <si>
    <t>2/4</t>
  </si>
  <si>
    <t>10/100%</t>
  </si>
  <si>
    <t>16/2</t>
  </si>
  <si>
    <t>12/2</t>
  </si>
  <si>
    <t>Работа прокурора по выявленным и поставленным на учет преступлениям …………….…………….. 6</t>
  </si>
  <si>
    <t>Возбужденно производств об административных правонарушениях</t>
  </si>
  <si>
    <t xml:space="preserve"> Надзор за исполнением законов о федеральной безопасности, межнациональных отношениях и противодействии экстремизму</t>
  </si>
  <si>
    <t>Напрвленно исков</t>
  </si>
  <si>
    <t>Уголовные дела в сфере</t>
  </si>
  <si>
    <t>возбуждено</t>
  </si>
  <si>
    <t>окончено</t>
  </si>
  <si>
    <t>прекращено</t>
  </si>
  <si>
    <t>приостановленные</t>
  </si>
  <si>
    <t>приченено</t>
  </si>
  <si>
    <t>возмещено</t>
  </si>
  <si>
    <t>Оборонно-промышленный комплекс</t>
  </si>
  <si>
    <t>Заработная плата</t>
  </si>
  <si>
    <t>ЖКХ</t>
  </si>
  <si>
    <t>Несчастные случаи на производстве</t>
  </si>
  <si>
    <t>Экологические</t>
  </si>
  <si>
    <t>Экстремисские</t>
  </si>
  <si>
    <t>Требования / Представления</t>
  </si>
  <si>
    <t>-</t>
  </si>
  <si>
    <t>4\0</t>
  </si>
  <si>
    <t>1\0</t>
  </si>
  <si>
    <t>0\0</t>
  </si>
  <si>
    <t>ущерб (в тыс.руб)</t>
  </si>
  <si>
    <t>2\1</t>
  </si>
  <si>
    <t>Уголовные дела об отдельных категориях преступлений</t>
  </si>
  <si>
    <t>Задержанные в порядке ст.91 УПК РФ……………………………………………………………..…...…….. 13</t>
  </si>
  <si>
    <t>Надзор за исполнением законов на досудебной стадии уголовного судопроизводства…………..….... 14</t>
  </si>
  <si>
    <t>Незаконный оборот наркотиков……………………………………………………………………...………… 15</t>
  </si>
  <si>
    <t>Надзор за исполнением законодательства о противодействии коррупции……………………………... 16</t>
  </si>
  <si>
    <t>Надзор за исполнением уголовных наказаний…………………………………………………..…………… 18</t>
  </si>
  <si>
    <t>Работа прокурора в сфере защиты прав несовершеннолетних …………………………………………..  23</t>
  </si>
  <si>
    <t>Участие прокурора в арбитражном судопроизводстве ……………………………………………………..  24</t>
  </si>
  <si>
    <t>Участие прокуроров в уголовном судопроизводстве……………………………..………………………..   25</t>
  </si>
  <si>
    <t>Участие прокуроров в гражданском судопроизводстве…………………………………………………...   26</t>
  </si>
  <si>
    <t>Работа по рассмотрению обращений граждан…………………….…………………………………….…..   27</t>
  </si>
  <si>
    <t>Работа по взаимодействию со средствами массовой информации……………………………………....   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</si>
  <si>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</si>
  <si>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6\1</t>
  </si>
  <si>
    <t>12\2</t>
  </si>
  <si>
    <t>14\12</t>
  </si>
  <si>
    <t>3\1</t>
  </si>
  <si>
    <t>7/15</t>
  </si>
  <si>
    <t>3/8</t>
  </si>
  <si>
    <t>177 /76,3%</t>
  </si>
  <si>
    <t>9/100%</t>
  </si>
  <si>
    <t>7/100%</t>
  </si>
  <si>
    <t>204/86,4%</t>
  </si>
  <si>
    <t>259/94,8%</t>
  </si>
  <si>
    <t>122 (отменено 22)</t>
  </si>
  <si>
    <t>105 (отменено 24)</t>
  </si>
  <si>
    <t>Уголовные дела об отдельных категориях преступлений. . . . . . . . . . . . . . . . . . . . . . . . . . . . . . . . . . . . . . . . . .11-12</t>
  </si>
  <si>
    <t>Вопросы соблюдения прав и свобод граждан (всего)……………………………….……………………. 19 - 22</t>
  </si>
  <si>
    <t>Надзор за исполнением законов о федеральной безопасности,                                                                                                                                                                  межнациональных отношениях и противодействии экстремизму. . . . . . . . . . . . . . . . . . . . . .  . . . . . . . . . .  .17</t>
  </si>
  <si>
    <t>1/0</t>
  </si>
  <si>
    <t>96,7  /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</si>
</sst>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&quot;  &quot;"/>
    <numFmt numFmtId="166" formatCode="####0.0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3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 Cyr"/>
      <family val="3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5" fillId="0" borderId="0"/>
    <xf numFmtId="0" fontId="48" fillId="0" borderId="0"/>
    <xf numFmtId="0" fontId="48" fillId="0" borderId="0"/>
  </cellStyleXfs>
  <cellXfs count="438">
    <xf numFmtId="0" fontId="0" fillId="0" borderId="0" xfId="0"/>
    <xf numFmtId="0" fontId="7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left" vertical="center" wrapText="1" indent="1"/>
    </xf>
    <xf numFmtId="0" fontId="0" fillId="0" borderId="18" xfId="0" applyBorder="1"/>
    <xf numFmtId="0" fontId="2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9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21" xfId="0" applyBorder="1" applyAlignment="1"/>
    <xf numFmtId="0" fontId="0" fillId="0" borderId="25" xfId="0" applyBorder="1"/>
    <xf numFmtId="0" fontId="0" fillId="0" borderId="1" xfId="0" applyBorder="1"/>
    <xf numFmtId="0" fontId="0" fillId="0" borderId="22" xfId="0" applyBorder="1" applyAlignment="1"/>
    <xf numFmtId="0" fontId="0" fillId="0" borderId="10" xfId="0" applyBorder="1"/>
    <xf numFmtId="0" fontId="0" fillId="0" borderId="23" xfId="0" applyBorder="1" applyAlignment="1"/>
    <xf numFmtId="0" fontId="0" fillId="0" borderId="24" xfId="0" applyBorder="1"/>
    <xf numFmtId="0" fontId="0" fillId="0" borderId="0" xfId="0" applyBorder="1" applyAlignment="1"/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0" xfId="0" applyFont="1"/>
    <xf numFmtId="0" fontId="5" fillId="0" borderId="3" xfId="0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11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9" xfId="0" applyBorder="1"/>
    <xf numFmtId="0" fontId="3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32" fillId="0" borderId="0" xfId="0" applyNumberFormat="1" applyFont="1"/>
    <xf numFmtId="164" fontId="0" fillId="0" borderId="0" xfId="0" applyNumberFormat="1"/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5" fillId="0" borderId="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Border="1" applyAlignment="1">
      <alignment horizontal="left"/>
    </xf>
    <xf numFmtId="164" fontId="9" fillId="0" borderId="4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shrinkToFit="1"/>
    </xf>
    <xf numFmtId="0" fontId="5" fillId="4" borderId="4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37" fillId="0" borderId="19" xfId="0" applyNumberFormat="1" applyFont="1" applyBorder="1" applyAlignment="1">
      <alignment horizontal="right" wrapText="1"/>
    </xf>
    <xf numFmtId="0" fontId="37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4" borderId="18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2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9" fillId="4" borderId="21" xfId="0" applyFont="1" applyFill="1" applyBorder="1" applyAlignment="1">
      <alignment horizontal="center" vertical="center"/>
    </xf>
    <xf numFmtId="0" fontId="41" fillId="0" borderId="21" xfId="0" applyFont="1" applyBorder="1" applyAlignment="1">
      <alignment horizontal="left" vertical="center" wrapText="1"/>
    </xf>
    <xf numFmtId="0" fontId="39" fillId="4" borderId="21" xfId="0" applyFont="1" applyFill="1" applyBorder="1" applyAlignment="1">
      <alignment horizontal="center" vertical="center" wrapText="1"/>
    </xf>
    <xf numFmtId="0" fontId="41" fillId="0" borderId="21" xfId="0" applyFont="1" applyBorder="1" applyAlignment="1">
      <alignment horizontal="left" vertical="center"/>
    </xf>
    <xf numFmtId="2" fontId="39" fillId="4" borderId="21" xfId="0" applyNumberFormat="1" applyFont="1" applyFill="1" applyBorder="1" applyAlignment="1">
      <alignment horizontal="center" vertical="center"/>
    </xf>
    <xf numFmtId="0" fontId="39" fillId="4" borderId="2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0" fontId="5" fillId="5" borderId="4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66" fontId="44" fillId="0" borderId="1" xfId="1" applyNumberFormat="1" applyFont="1" applyFill="1" applyBorder="1" applyAlignment="1">
      <alignment horizontal="center" vertical="center" wrapText="1"/>
    </xf>
    <xf numFmtId="166" fontId="43" fillId="0" borderId="1" xfId="0" applyNumberFormat="1" applyFont="1" applyFill="1" applyBorder="1" applyAlignment="1">
      <alignment horizontal="center" vertical="center" wrapText="1"/>
    </xf>
    <xf numFmtId="166" fontId="44" fillId="0" borderId="1" xfId="0" applyNumberFormat="1" applyFont="1" applyFill="1" applyBorder="1" applyAlignment="1">
      <alignment horizontal="center" vertical="center" wrapText="1"/>
    </xf>
    <xf numFmtId="165" fontId="43" fillId="4" borderId="1" xfId="0" applyNumberFormat="1" applyFont="1" applyFill="1" applyBorder="1" applyAlignment="1">
      <alignment horizontal="center" vertical="center" wrapText="1"/>
    </xf>
    <xf numFmtId="166" fontId="44" fillId="4" borderId="1" xfId="0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 wrapText="1"/>
    </xf>
    <xf numFmtId="166" fontId="46" fillId="0" borderId="1" xfId="0" applyNumberFormat="1" applyFont="1" applyFill="1" applyBorder="1" applyAlignment="1">
      <alignment horizontal="center" vertical="center" wrapText="1"/>
    </xf>
    <xf numFmtId="165" fontId="46" fillId="4" borderId="1" xfId="0" applyNumberFormat="1" applyFont="1" applyFill="1" applyBorder="1" applyAlignment="1">
      <alignment horizontal="center" vertical="center" wrapText="1"/>
    </xf>
    <xf numFmtId="166" fontId="47" fillId="4" borderId="1" xfId="0" applyNumberFormat="1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65" fontId="44" fillId="4" borderId="1" xfId="0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vertical="center" wrapText="1"/>
    </xf>
    <xf numFmtId="166" fontId="46" fillId="0" borderId="1" xfId="0" applyNumberFormat="1" applyFont="1" applyFill="1" applyBorder="1" applyAlignment="1">
      <alignment horizontal="center"/>
    </xf>
    <xf numFmtId="0" fontId="46" fillId="4" borderId="1" xfId="0" applyFont="1" applyFill="1" applyBorder="1" applyAlignment="1">
      <alignment horizontal="center"/>
    </xf>
    <xf numFmtId="166" fontId="47" fillId="4" borderId="1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64" fontId="47" fillId="0" borderId="1" xfId="2" applyNumberFormat="1" applyFont="1" applyBorder="1" applyAlignment="1">
      <alignment horizontal="center" vertical="center" wrapText="1"/>
    </xf>
    <xf numFmtId="164" fontId="46" fillId="0" borderId="1" xfId="2" applyNumberFormat="1" applyFont="1" applyBorder="1" applyAlignment="1">
      <alignment horizontal="center" vertical="center" wrapText="1"/>
    </xf>
    <xf numFmtId="0" fontId="46" fillId="4" borderId="1" xfId="2" applyFont="1" applyFill="1" applyBorder="1" applyAlignment="1">
      <alignment horizontal="center" vertical="center" wrapText="1"/>
    </xf>
    <xf numFmtId="164" fontId="46" fillId="0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center" vertical="center" wrapText="1"/>
    </xf>
    <xf numFmtId="164" fontId="46" fillId="0" borderId="4" xfId="0" applyNumberFormat="1" applyFont="1" applyBorder="1" applyAlignment="1">
      <alignment horizontal="center" vertical="center" wrapText="1"/>
    </xf>
    <xf numFmtId="0" fontId="43" fillId="4" borderId="23" xfId="3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49" fillId="5" borderId="4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 wrapText="1"/>
    </xf>
    <xf numFmtId="164" fontId="43" fillId="0" borderId="4" xfId="0" applyNumberFormat="1" applyFont="1" applyBorder="1" applyAlignment="1">
      <alignment horizontal="center" vertical="center" wrapText="1"/>
    </xf>
    <xf numFmtId="0" fontId="50" fillId="5" borderId="4" xfId="0" applyFont="1" applyFill="1" applyBorder="1" applyAlignment="1">
      <alignment horizontal="center" vertical="center" wrapText="1"/>
    </xf>
    <xf numFmtId="0" fontId="50" fillId="4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43" fillId="4" borderId="4" xfId="0" applyNumberFormat="1" applyFont="1" applyFill="1" applyBorder="1" applyAlignment="1">
      <alignment horizontal="center" vertical="center" wrapText="1"/>
    </xf>
    <xf numFmtId="1" fontId="46" fillId="4" borderId="4" xfId="0" applyNumberFormat="1" applyFont="1" applyFill="1" applyBorder="1" applyAlignment="1">
      <alignment horizontal="left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10" fontId="46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164" fontId="46" fillId="4" borderId="4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0" fillId="0" borderId="19" xfId="0" applyNumberFormat="1" applyBorder="1"/>
    <xf numFmtId="0" fontId="1" fillId="0" borderId="0" xfId="0" applyFont="1" applyBorder="1" applyAlignment="1">
      <alignment horizontal="right"/>
    </xf>
    <xf numFmtId="0" fontId="39" fillId="5" borderId="21" xfId="0" applyFont="1" applyFill="1" applyBorder="1" applyAlignment="1">
      <alignment horizontal="center" vertical="center"/>
    </xf>
    <xf numFmtId="0" fontId="39" fillId="5" borderId="21" xfId="0" applyFont="1" applyFill="1" applyBorder="1" applyAlignment="1">
      <alignment horizontal="center" vertical="center" wrapText="1"/>
    </xf>
    <xf numFmtId="2" fontId="39" fillId="5" borderId="2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6" fillId="0" borderId="0" xfId="0" applyFont="1" applyAlignment="1"/>
    <xf numFmtId="0" fontId="41" fillId="5" borderId="27" xfId="0" applyFont="1" applyFill="1" applyBorder="1" applyAlignment="1">
      <alignment horizontal="center" vertical="center" wrapText="1"/>
    </xf>
    <xf numFmtId="0" fontId="42" fillId="5" borderId="29" xfId="0" applyFont="1" applyFill="1" applyBorder="1" applyAlignment="1">
      <alignment wrapText="1"/>
    </xf>
    <xf numFmtId="0" fontId="42" fillId="5" borderId="30" xfId="0" applyFont="1" applyFill="1" applyBorder="1" applyAlignment="1">
      <alignment wrapText="1"/>
    </xf>
    <xf numFmtId="0" fontId="41" fillId="4" borderId="27" xfId="0" applyFont="1" applyFill="1" applyBorder="1" applyAlignment="1">
      <alignment horizontal="center" vertical="center" wrapText="1"/>
    </xf>
    <xf numFmtId="0" fontId="42" fillId="4" borderId="29" xfId="0" applyFont="1" applyFill="1" applyBorder="1" applyAlignment="1">
      <alignment wrapText="1"/>
    </xf>
    <xf numFmtId="0" fontId="42" fillId="4" borderId="30" xfId="0" applyFont="1" applyFill="1" applyBorder="1" applyAlignment="1">
      <alignment wrapText="1"/>
    </xf>
    <xf numFmtId="0" fontId="41" fillId="0" borderId="27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1" fillId="0" borderId="25" xfId="0" applyFont="1" applyBorder="1" applyAlignment="1"/>
    <xf numFmtId="0" fontId="18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2" fillId="5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4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4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6" fontId="46" fillId="0" borderId="1" xfId="0" applyNumberFormat="1" applyFont="1" applyFill="1" applyBorder="1" applyAlignment="1">
      <alignment horizontal="center" vertical="center" wrapText="1"/>
    </xf>
    <xf numFmtId="165" fontId="43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/>
    <xf numFmtId="0" fontId="17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Border="1" applyAlignment="1"/>
    <xf numFmtId="0" fontId="0" fillId="0" borderId="0" xfId="0" applyAlignment="1"/>
    <xf numFmtId="164" fontId="1" fillId="0" borderId="19" xfId="0" applyNumberFormat="1" applyFont="1" applyBorder="1" applyAlignment="1"/>
    <xf numFmtId="0" fontId="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38" fillId="0" borderId="19" xfId="0" applyFont="1" applyBorder="1" applyAlignment="1">
      <alignment horizontal="right" vertical="top" wrapText="1"/>
    </xf>
    <xf numFmtId="0" fontId="38" fillId="0" borderId="0" xfId="0" applyFont="1" applyAlignment="1">
      <alignment horizontal="right" vertical="top" wrapText="1"/>
    </xf>
    <xf numFmtId="0" fontId="38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24" fillId="0" borderId="26" xfId="0" applyFont="1" applyBorder="1" applyAlignment="1">
      <alignment horizontal="center"/>
    </xf>
    <xf numFmtId="164" fontId="24" fillId="0" borderId="26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6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wrapText="1"/>
    </xf>
    <xf numFmtId="0" fontId="27" fillId="0" borderId="0" xfId="0" applyFont="1" applyBorder="1" applyAlignment="1">
      <alignment wrapText="1"/>
    </xf>
    <xf numFmtId="49" fontId="46" fillId="4" borderId="7" xfId="0" applyNumberFormat="1" applyFont="1" applyFill="1" applyBorder="1" applyAlignment="1">
      <alignment horizontal="center" vertical="center" wrapText="1"/>
    </xf>
    <xf numFmtId="49" fontId="51" fillId="4" borderId="3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46" fillId="5" borderId="7" xfId="0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0" borderId="7" xfId="0" applyNumberFormat="1" applyFont="1" applyBorder="1" applyAlignment="1">
      <alignment horizontal="center" vertical="center" wrapText="1"/>
    </xf>
    <xf numFmtId="0" fontId="4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1" fillId="0" borderId="19" xfId="0" applyFont="1" applyBorder="1" applyAlignment="1"/>
    <xf numFmtId="0" fontId="1" fillId="0" borderId="19" xfId="0" applyFont="1" applyBorder="1" applyAlignment="1">
      <alignment horizontal="right"/>
    </xf>
    <xf numFmtId="0" fontId="29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8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7" fillId="0" borderId="7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top"/>
    </xf>
    <xf numFmtId="0" fontId="5" fillId="0" borderId="7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38" fillId="0" borderId="0" xfId="0" applyFont="1" applyAlignment="1">
      <alignment horizontal="center"/>
    </xf>
    <xf numFmtId="0" fontId="1" fillId="0" borderId="19" xfId="0" applyFont="1" applyBorder="1" applyAlignment="1">
      <alignment horizontal="right" vertical="center"/>
    </xf>
    <xf numFmtId="0" fontId="18" fillId="0" borderId="2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9" fillId="5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8" fillId="2" borderId="10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8" fillId="2" borderId="20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3"/>
    <cellStyle name="Обычный_Лист1" xfId="1"/>
    <cellStyle name="Обычный_Лист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view="pageLayout" zoomScaleNormal="100" zoomScaleSheetLayoutView="115" workbookViewId="0">
      <selection activeCell="A16" sqref="A16"/>
    </sheetView>
  </sheetViews>
  <sheetFormatPr defaultRowHeight="15" x14ac:dyDescent="0.25"/>
  <cols>
    <col min="1" max="1" width="111" customWidth="1"/>
  </cols>
  <sheetData>
    <row r="1" spans="1:8" ht="18.75" x14ac:dyDescent="0.25">
      <c r="A1" s="96" t="s">
        <v>149</v>
      </c>
    </row>
    <row r="2" spans="1:8" s="97" customFormat="1" ht="18" customHeight="1" x14ac:dyDescent="0.2">
      <c r="A2" s="138" t="s">
        <v>184</v>
      </c>
    </row>
    <row r="3" spans="1:8" s="97" customFormat="1" ht="16.5" customHeight="1" x14ac:dyDescent="0.2">
      <c r="A3" s="138" t="s">
        <v>194</v>
      </c>
      <c r="H3" s="114"/>
    </row>
    <row r="4" spans="1:8" s="97" customFormat="1" ht="16.5" customHeight="1" x14ac:dyDescent="0.2">
      <c r="A4" s="138" t="s">
        <v>185</v>
      </c>
      <c r="G4" s="114"/>
      <c r="H4" s="114"/>
    </row>
    <row r="5" spans="1:8" s="97" customFormat="1" ht="16.5" customHeight="1" x14ac:dyDescent="0.2">
      <c r="A5" s="138" t="s">
        <v>244</v>
      </c>
      <c r="G5" s="114"/>
      <c r="H5" s="114"/>
    </row>
    <row r="6" spans="1:8" s="97" customFormat="1" ht="15" customHeight="1" x14ac:dyDescent="0.2">
      <c r="A6" s="138" t="s">
        <v>219</v>
      </c>
      <c r="G6" s="114"/>
      <c r="H6" s="114"/>
    </row>
    <row r="7" spans="1:8" s="97" customFormat="1" ht="15.75" customHeight="1" x14ac:dyDescent="0.2">
      <c r="A7" s="138" t="s">
        <v>220</v>
      </c>
      <c r="G7" s="114"/>
      <c r="H7" s="114"/>
    </row>
    <row r="8" spans="1:8" s="97" customFormat="1" ht="15.75" customHeight="1" x14ac:dyDescent="0.2">
      <c r="A8" s="138" t="s">
        <v>221</v>
      </c>
      <c r="G8" s="114"/>
      <c r="H8" s="114"/>
    </row>
    <row r="9" spans="1:8" s="97" customFormat="1" ht="15" customHeight="1" x14ac:dyDescent="0.2">
      <c r="A9" s="138" t="s">
        <v>222</v>
      </c>
      <c r="G9" s="114"/>
      <c r="H9" s="114"/>
    </row>
    <row r="10" spans="1:8" s="97" customFormat="1" ht="28.5" customHeight="1" x14ac:dyDescent="0.2">
      <c r="A10" s="176" t="s">
        <v>246</v>
      </c>
      <c r="G10" s="114"/>
      <c r="H10" s="114"/>
    </row>
    <row r="11" spans="1:8" s="97" customFormat="1" ht="18" customHeight="1" x14ac:dyDescent="0.2">
      <c r="A11" s="138" t="s">
        <v>223</v>
      </c>
      <c r="G11" s="114"/>
      <c r="H11" s="114"/>
    </row>
    <row r="12" spans="1:8" s="97" customFormat="1" ht="17.25" customHeight="1" x14ac:dyDescent="0.2">
      <c r="A12" s="138" t="s">
        <v>245</v>
      </c>
      <c r="G12" s="114"/>
      <c r="H12" s="114"/>
    </row>
    <row r="13" spans="1:8" s="97" customFormat="1" ht="16.5" customHeight="1" x14ac:dyDescent="0.2">
      <c r="A13" s="138" t="s">
        <v>224</v>
      </c>
      <c r="G13" s="114"/>
      <c r="H13" s="114"/>
    </row>
    <row r="14" spans="1:8" s="97" customFormat="1" ht="18.75" customHeight="1" x14ac:dyDescent="0.2">
      <c r="A14" s="138" t="s">
        <v>225</v>
      </c>
      <c r="G14" s="114"/>
      <c r="H14" s="114"/>
    </row>
    <row r="15" spans="1:8" s="97" customFormat="1" ht="17.25" customHeight="1" x14ac:dyDescent="0.2">
      <c r="A15" s="138" t="s">
        <v>226</v>
      </c>
      <c r="G15" s="114"/>
      <c r="H15" s="114"/>
    </row>
    <row r="16" spans="1:8" s="97" customFormat="1" ht="18" customHeight="1" x14ac:dyDescent="0.2">
      <c r="A16" s="138" t="s">
        <v>227</v>
      </c>
      <c r="G16" s="114"/>
      <c r="H16" s="114"/>
    </row>
    <row r="17" spans="1:8" s="97" customFormat="1" ht="18" customHeight="1" x14ac:dyDescent="0.2">
      <c r="A17" s="138" t="s">
        <v>228</v>
      </c>
      <c r="G17" s="114"/>
      <c r="H17" s="114"/>
    </row>
    <row r="18" spans="1:8" s="97" customFormat="1" ht="16.5" customHeight="1" x14ac:dyDescent="0.2">
      <c r="A18" s="138" t="s">
        <v>229</v>
      </c>
      <c r="G18" s="114"/>
      <c r="H18" s="114"/>
    </row>
    <row r="19" spans="1:8" ht="15.75" customHeight="1" x14ac:dyDescent="0.25">
      <c r="A19" s="95"/>
      <c r="G19" s="115"/>
      <c r="H19" s="115"/>
    </row>
    <row r="20" spans="1:8" ht="18" customHeight="1" x14ac:dyDescent="0.25">
      <c r="A20" s="102"/>
      <c r="G20" s="115"/>
      <c r="H20" s="115"/>
    </row>
    <row r="21" spans="1:8" x14ac:dyDescent="0.25">
      <c r="G21" s="115"/>
      <c r="H21" s="115"/>
    </row>
    <row r="22" spans="1:8" x14ac:dyDescent="0.25">
      <c r="G22" s="115"/>
      <c r="H22" s="115"/>
    </row>
    <row r="23" spans="1:8" x14ac:dyDescent="0.25">
      <c r="G23" s="115"/>
    </row>
    <row r="24" spans="1:8" x14ac:dyDescent="0.25">
      <c r="G24" s="115"/>
    </row>
    <row r="25" spans="1:8" x14ac:dyDescent="0.25">
      <c r="H25" s="115"/>
    </row>
    <row r="26" spans="1:8" x14ac:dyDescent="0.25">
      <c r="H26" s="115"/>
    </row>
    <row r="27" spans="1:8" x14ac:dyDescent="0.25">
      <c r="H27" s="115"/>
    </row>
    <row r="28" spans="1:8" x14ac:dyDescent="0.25">
      <c r="H28" s="115"/>
    </row>
    <row r="29" spans="1:8" x14ac:dyDescent="0.25">
      <c r="H29" s="115"/>
    </row>
    <row r="30" spans="1:8" x14ac:dyDescent="0.25">
      <c r="H30" s="115"/>
    </row>
    <row r="31" spans="1:8" x14ac:dyDescent="0.25">
      <c r="H31" s="115"/>
    </row>
    <row r="32" spans="1:8" x14ac:dyDescent="0.25">
      <c r="H32" s="115"/>
    </row>
    <row r="33" spans="8:8" x14ac:dyDescent="0.25">
      <c r="H33" s="115"/>
    </row>
    <row r="34" spans="8:8" x14ac:dyDescent="0.25">
      <c r="H34" s="115"/>
    </row>
    <row r="35" spans="8:8" x14ac:dyDescent="0.25">
      <c r="H35" s="115"/>
    </row>
    <row r="36" spans="8:8" x14ac:dyDescent="0.25">
      <c r="H36" s="115"/>
    </row>
    <row r="37" spans="8:8" x14ac:dyDescent="0.25">
      <c r="H37" s="115"/>
    </row>
    <row r="38" spans="8:8" x14ac:dyDescent="0.25">
      <c r="H38" s="115"/>
    </row>
    <row r="39" spans="8:8" x14ac:dyDescent="0.25">
      <c r="H39" s="115"/>
    </row>
    <row r="40" spans="8:8" x14ac:dyDescent="0.25">
      <c r="H40" s="115"/>
    </row>
    <row r="41" spans="8:8" x14ac:dyDescent="0.25">
      <c r="H41" s="115"/>
    </row>
    <row r="42" spans="8:8" x14ac:dyDescent="0.25">
      <c r="H42" s="115"/>
    </row>
    <row r="45" spans="8:8" x14ac:dyDescent="0.25">
      <c r="H45" s="115"/>
    </row>
    <row r="46" spans="8:8" x14ac:dyDescent="0.25">
      <c r="H46" s="115"/>
    </row>
    <row r="47" spans="8:8" x14ac:dyDescent="0.25">
      <c r="H47" s="115"/>
    </row>
    <row r="48" spans="8:8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  <row r="55" spans="8:8" x14ac:dyDescent="0.25">
      <c r="H55" s="115"/>
    </row>
    <row r="56" spans="8:8" x14ac:dyDescent="0.25">
      <c r="H56" s="115"/>
    </row>
  </sheetData>
  <customSheetViews>
    <customSheetView guid="{DAED5F8A-1D0F-4FEC-9F91-AE1C92AB4224}">
      <pageMargins left="0.7" right="0.7" top="0.75" bottom="0.75" header="0.3" footer="0.3"/>
      <pageSetup paperSize="9" orientation="portrait" verticalDpi="0" r:id="rId1"/>
    </customSheetView>
  </customSheetViews>
  <pageMargins left="0.7" right="0.7" top="0.38541666666666669" bottom="0.75" header="0.3" footer="0.3"/>
  <pageSetup paperSize="9" orientation="portrait" r:id="rId2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2"/>
  <sheetViews>
    <sheetView view="pageLayout" zoomScaleNormal="100" zoomScaleSheetLayoutView="100" workbookViewId="0">
      <selection activeCell="G7" sqref="G7:H7"/>
    </sheetView>
  </sheetViews>
  <sheetFormatPr defaultRowHeight="15" x14ac:dyDescent="0.25"/>
  <cols>
    <col min="1" max="1" width="21.5703125" customWidth="1"/>
    <col min="7" max="7" width="10" bestFit="1" customWidth="1"/>
  </cols>
  <sheetData>
    <row r="1" spans="1:9" ht="18.75" x14ac:dyDescent="0.25">
      <c r="A1" s="364" t="s">
        <v>1</v>
      </c>
      <c r="B1" s="365"/>
      <c r="C1" s="365"/>
      <c r="D1" s="365"/>
      <c r="E1" s="365"/>
      <c r="F1" s="365"/>
      <c r="G1" s="365"/>
    </row>
    <row r="2" spans="1:9" ht="2.25" customHeight="1" thickBot="1" x14ac:dyDescent="0.3">
      <c r="A2" s="22"/>
    </row>
    <row r="3" spans="1:9" ht="28.5" customHeight="1" thickBot="1" x14ac:dyDescent="0.3">
      <c r="A3" s="91" t="s">
        <v>3</v>
      </c>
      <c r="B3" s="23">
        <v>2012</v>
      </c>
      <c r="C3" s="23">
        <v>2013</v>
      </c>
      <c r="D3" s="195">
        <v>2014</v>
      </c>
      <c r="E3" s="233">
        <v>2015</v>
      </c>
      <c r="F3" s="64" t="s">
        <v>60</v>
      </c>
    </row>
    <row r="4" spans="1:9" ht="29.25" customHeight="1" thickBot="1" x14ac:dyDescent="0.3">
      <c r="A4" s="24" t="s">
        <v>61</v>
      </c>
      <c r="B4" s="16">
        <v>913</v>
      </c>
      <c r="C4" s="8">
        <v>1073</v>
      </c>
      <c r="D4" s="187">
        <v>1340</v>
      </c>
      <c r="E4" s="216">
        <v>1279</v>
      </c>
      <c r="F4" s="215">
        <v>-4.5999999999999996</v>
      </c>
    </row>
    <row r="5" spans="1:9" ht="24.75" customHeight="1" thickBot="1" x14ac:dyDescent="0.3">
      <c r="A5" s="25" t="s">
        <v>62</v>
      </c>
      <c r="B5" s="17">
        <v>64.599999999999994</v>
      </c>
      <c r="C5" s="12">
        <v>58.7</v>
      </c>
      <c r="D5" s="188">
        <v>57.2</v>
      </c>
      <c r="E5" s="217">
        <v>53.1</v>
      </c>
      <c r="F5" s="229">
        <f>E5-D5</f>
        <v>-4.1000000000000014</v>
      </c>
    </row>
    <row r="6" spans="1:9" ht="18.75" customHeight="1" thickBot="1" x14ac:dyDescent="0.3">
      <c r="A6" s="24" t="s">
        <v>63</v>
      </c>
      <c r="B6" s="16">
        <v>372</v>
      </c>
      <c r="C6" s="8">
        <v>414</v>
      </c>
      <c r="D6" s="187">
        <v>642</v>
      </c>
      <c r="E6" s="216">
        <v>595</v>
      </c>
      <c r="F6" s="215">
        <v>-7.3</v>
      </c>
    </row>
    <row r="7" spans="1:9" ht="23.25" customHeight="1" thickBot="1" x14ac:dyDescent="0.3">
      <c r="A7" s="25" t="s">
        <v>62</v>
      </c>
      <c r="B7" s="17">
        <v>60.1</v>
      </c>
      <c r="C7" s="12">
        <v>53.3</v>
      </c>
      <c r="D7" s="188">
        <v>49.8</v>
      </c>
      <c r="E7" s="217">
        <v>52.2</v>
      </c>
      <c r="F7" s="229">
        <f>E7-D7</f>
        <v>2.4000000000000057</v>
      </c>
      <c r="G7" s="366"/>
      <c r="H7" s="353"/>
    </row>
    <row r="8" spans="1:9" ht="31.5" customHeight="1" thickBot="1" x14ac:dyDescent="0.3">
      <c r="A8" s="24" t="s">
        <v>64</v>
      </c>
      <c r="B8" s="16">
        <v>534</v>
      </c>
      <c r="C8" s="8">
        <v>637</v>
      </c>
      <c r="D8" s="187">
        <v>673</v>
      </c>
      <c r="E8" s="216">
        <v>666</v>
      </c>
      <c r="F8" s="215">
        <v>-1</v>
      </c>
    </row>
    <row r="9" spans="1:9" ht="24.75" customHeight="1" thickBot="1" x14ac:dyDescent="0.3">
      <c r="A9" s="25" t="s">
        <v>62</v>
      </c>
      <c r="B9" s="17">
        <v>68.599999999999994</v>
      </c>
      <c r="C9" s="12">
        <v>62.9</v>
      </c>
      <c r="D9" s="188">
        <v>64.5</v>
      </c>
      <c r="E9" s="217">
        <v>53.9</v>
      </c>
      <c r="F9" s="229">
        <f>E9-D9</f>
        <v>-10.600000000000001</v>
      </c>
    </row>
    <row r="10" spans="1:9" ht="25.5" customHeight="1" thickBot="1" x14ac:dyDescent="0.3">
      <c r="A10" s="24" t="s">
        <v>65</v>
      </c>
      <c r="B10" s="16">
        <v>43</v>
      </c>
      <c r="C10" s="16">
        <v>62</v>
      </c>
      <c r="D10" s="187">
        <v>100</v>
      </c>
      <c r="E10" s="234">
        <v>101</v>
      </c>
      <c r="F10" s="232">
        <f>((E10-D10)/D10)*100</f>
        <v>1</v>
      </c>
    </row>
    <row r="11" spans="1:9" ht="35.25" customHeight="1" thickBot="1" x14ac:dyDescent="0.3">
      <c r="A11" s="24" t="s">
        <v>66</v>
      </c>
      <c r="B11" s="16">
        <v>92325</v>
      </c>
      <c r="C11" s="16">
        <v>53540</v>
      </c>
      <c r="D11" s="187">
        <v>48943</v>
      </c>
      <c r="E11" s="231">
        <v>119010</v>
      </c>
      <c r="F11" s="230">
        <f>E11-D11</f>
        <v>70067</v>
      </c>
    </row>
    <row r="15" spans="1:9" x14ac:dyDescent="0.25">
      <c r="A15" s="319"/>
      <c r="B15" s="319"/>
      <c r="C15" s="319"/>
      <c r="D15" s="319"/>
      <c r="E15" s="319"/>
      <c r="F15" s="319"/>
      <c r="G15" s="319"/>
      <c r="H15" s="319"/>
      <c r="I15" s="319"/>
    </row>
    <row r="21" spans="1:9" x14ac:dyDescent="0.25">
      <c r="A21" s="319"/>
      <c r="B21" s="319"/>
      <c r="C21" s="319"/>
      <c r="D21" s="319"/>
      <c r="E21" s="319"/>
      <c r="F21" s="319"/>
      <c r="G21" s="319"/>
      <c r="H21" s="319"/>
      <c r="I21" s="319"/>
    </row>
    <row r="22" spans="1:9" x14ac:dyDescent="0.25">
      <c r="A22" s="319">
        <v>15</v>
      </c>
      <c r="B22" s="319"/>
      <c r="C22" s="319"/>
      <c r="D22" s="319"/>
      <c r="E22" s="319"/>
      <c r="F22" s="319"/>
      <c r="G22" s="319"/>
      <c r="H22" s="319"/>
      <c r="I22" s="319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5">
    <mergeCell ref="A1:G1"/>
    <mergeCell ref="G7:H7"/>
    <mergeCell ref="A21:I21"/>
    <mergeCell ref="A15:I15"/>
    <mergeCell ref="A22:I22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4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3"/>
  <sheetViews>
    <sheetView view="pageLayout" zoomScaleNormal="100" zoomScaleSheetLayoutView="100" workbookViewId="0">
      <selection activeCell="G7" sqref="G7:H7"/>
    </sheetView>
  </sheetViews>
  <sheetFormatPr defaultRowHeight="15" x14ac:dyDescent="0.25"/>
  <cols>
    <col min="1" max="1" width="29.140625" customWidth="1"/>
    <col min="3" max="3" width="8.7109375" customWidth="1"/>
    <col min="4" max="4" width="8.85546875" customWidth="1"/>
    <col min="6" max="6" width="8.85546875" customWidth="1"/>
    <col min="7" max="7" width="8.5703125" customWidth="1"/>
  </cols>
  <sheetData>
    <row r="1" spans="1:10" x14ac:dyDescent="0.25">
      <c r="A1" s="367" t="s">
        <v>148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x14ac:dyDescent="0.25">
      <c r="A2" s="368"/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6.25" customHeight="1" thickBo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 ht="25.5" customHeight="1" thickBot="1" x14ac:dyDescent="0.3">
      <c r="A4" s="92" t="s">
        <v>3</v>
      </c>
      <c r="B4" s="26">
        <v>2012</v>
      </c>
      <c r="C4" s="26">
        <v>2013</v>
      </c>
      <c r="D4" s="196">
        <v>2014</v>
      </c>
      <c r="E4" s="152">
        <v>2015</v>
      </c>
      <c r="F4" s="127" t="s">
        <v>60</v>
      </c>
    </row>
    <row r="5" spans="1:10" ht="26.25" customHeight="1" thickBot="1" x14ac:dyDescent="0.3">
      <c r="A5" s="27" t="s">
        <v>67</v>
      </c>
      <c r="B5" s="28">
        <v>2698</v>
      </c>
      <c r="C5" s="28">
        <v>2676</v>
      </c>
      <c r="D5" s="197">
        <v>3689</v>
      </c>
      <c r="E5" s="153">
        <v>3759</v>
      </c>
      <c r="F5" s="128">
        <f>(E5*100)/D5-100</f>
        <v>1.8975332068311133</v>
      </c>
    </row>
    <row r="6" spans="1:10" ht="37.5" customHeight="1" thickBot="1" x14ac:dyDescent="0.3">
      <c r="A6" s="29" t="s">
        <v>68</v>
      </c>
      <c r="B6" s="30">
        <v>562</v>
      </c>
      <c r="C6" s="30">
        <v>428</v>
      </c>
      <c r="D6" s="198">
        <v>523</v>
      </c>
      <c r="E6" s="154">
        <v>571</v>
      </c>
      <c r="F6" s="128">
        <f t="shared" ref="F6:F10" si="0">(E6*100)/D6-100</f>
        <v>9.1778202676864282</v>
      </c>
    </row>
    <row r="7" spans="1:10" ht="32.25" customHeight="1" thickBot="1" x14ac:dyDescent="0.3">
      <c r="A7" s="27" t="s">
        <v>69</v>
      </c>
      <c r="B7" s="28">
        <v>619</v>
      </c>
      <c r="C7" s="28">
        <v>629</v>
      </c>
      <c r="D7" s="197">
        <v>1020</v>
      </c>
      <c r="E7" s="153">
        <v>979</v>
      </c>
      <c r="F7" s="128">
        <f t="shared" si="0"/>
        <v>-4.0196078431372513</v>
      </c>
      <c r="G7" s="363"/>
      <c r="H7" s="353"/>
    </row>
    <row r="8" spans="1:10" ht="26.25" customHeight="1" thickBot="1" x14ac:dyDescent="0.3">
      <c r="A8" s="29" t="s">
        <v>70</v>
      </c>
      <c r="B8" s="30">
        <v>471</v>
      </c>
      <c r="C8" s="30">
        <v>545</v>
      </c>
      <c r="D8" s="198">
        <v>757</v>
      </c>
      <c r="E8" s="154">
        <v>840</v>
      </c>
      <c r="F8" s="128">
        <f t="shared" si="0"/>
        <v>10.964332892998684</v>
      </c>
      <c r="G8" s="363"/>
      <c r="H8" s="353"/>
    </row>
    <row r="9" spans="1:10" ht="31.5" customHeight="1" thickBot="1" x14ac:dyDescent="0.3">
      <c r="A9" s="29" t="s">
        <v>71</v>
      </c>
      <c r="B9" s="30">
        <v>54</v>
      </c>
      <c r="C9" s="30">
        <v>64</v>
      </c>
      <c r="D9" s="198">
        <v>33</v>
      </c>
      <c r="E9" s="154">
        <v>44</v>
      </c>
      <c r="F9" s="128">
        <f t="shared" si="0"/>
        <v>33.333333333333343</v>
      </c>
      <c r="G9" s="93"/>
      <c r="H9" s="93"/>
    </row>
    <row r="10" spans="1:10" ht="36.75" customHeight="1" thickBot="1" x14ac:dyDescent="0.3">
      <c r="A10" s="29" t="s">
        <v>72</v>
      </c>
      <c r="B10" s="30">
        <v>36</v>
      </c>
      <c r="C10" s="30">
        <v>44</v>
      </c>
      <c r="D10" s="198">
        <v>20</v>
      </c>
      <c r="E10" s="154">
        <v>38</v>
      </c>
      <c r="F10" s="128">
        <f t="shared" si="0"/>
        <v>90</v>
      </c>
    </row>
    <row r="11" spans="1:10" x14ac:dyDescent="0.25">
      <c r="A11" s="31"/>
    </row>
    <row r="14" spans="1:10" x14ac:dyDescent="0.25">
      <c r="A14" s="319"/>
      <c r="B14" s="319"/>
      <c r="C14" s="319"/>
      <c r="D14" s="319"/>
      <c r="E14" s="319"/>
      <c r="F14" s="319"/>
      <c r="G14" s="319"/>
      <c r="H14" s="319"/>
      <c r="I14" s="319"/>
    </row>
    <row r="16" spans="1:10" x14ac:dyDescent="0.25">
      <c r="A16" s="319"/>
      <c r="B16" s="319"/>
      <c r="C16" s="319"/>
      <c r="D16" s="319"/>
      <c r="E16" s="319"/>
      <c r="F16" s="319"/>
      <c r="G16" s="319"/>
      <c r="H16" s="319"/>
      <c r="I16" s="319"/>
    </row>
    <row r="21" spans="1:9" x14ac:dyDescent="0.25">
      <c r="A21" s="319"/>
      <c r="B21" s="319"/>
      <c r="C21" s="319"/>
      <c r="D21" s="319"/>
      <c r="E21" s="319"/>
      <c r="F21" s="319"/>
      <c r="G21" s="319"/>
      <c r="H21" s="319"/>
      <c r="I21" s="319"/>
    </row>
    <row r="22" spans="1:9" x14ac:dyDescent="0.25">
      <c r="A22" s="319">
        <v>16</v>
      </c>
      <c r="B22" s="319"/>
      <c r="C22" s="319"/>
      <c r="D22" s="319"/>
      <c r="E22" s="319"/>
      <c r="F22" s="319"/>
      <c r="G22" s="319"/>
      <c r="H22" s="319"/>
      <c r="I22" s="319"/>
    </row>
    <row r="23" spans="1:9" x14ac:dyDescent="0.25">
      <c r="A23" s="319"/>
      <c r="B23" s="319"/>
      <c r="C23" s="319"/>
      <c r="D23" s="319"/>
      <c r="E23" s="319"/>
      <c r="F23" s="319"/>
      <c r="G23" s="319"/>
      <c r="H23" s="319"/>
      <c r="I23" s="319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8">
    <mergeCell ref="A1:J2"/>
    <mergeCell ref="G8:H8"/>
    <mergeCell ref="A23:I23"/>
    <mergeCell ref="G7:H7"/>
    <mergeCell ref="A14:I14"/>
    <mergeCell ref="A16:I16"/>
    <mergeCell ref="A21:I21"/>
    <mergeCell ref="A22:I22"/>
  </mergeCells>
  <pageMargins left="0.70866141732283461" right="0.70866141732283461" top="0.43307086614173229" bottom="0.74803149606299213" header="0.31496062992125984" footer="0.31496062992125984"/>
  <pageSetup paperSize="9" scale="85" orientation="portrait" r:id="rId1"/>
  <colBreaks count="1" manualBreakCount="1">
    <brk id="9" max="4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8"/>
  <sheetViews>
    <sheetView view="pageLayout" zoomScaleNormal="100" workbookViewId="0">
      <selection activeCell="H6" sqref="H6"/>
    </sheetView>
  </sheetViews>
  <sheetFormatPr defaultRowHeight="15" x14ac:dyDescent="0.25"/>
  <cols>
    <col min="1" max="1" width="23.140625" customWidth="1"/>
    <col min="2" max="2" width="8" customWidth="1"/>
    <col min="3" max="3" width="7.42578125" customWidth="1"/>
    <col min="4" max="4" width="8" customWidth="1"/>
    <col min="5" max="5" width="8.28515625" customWidth="1"/>
    <col min="6" max="6" width="8.5703125" customWidth="1"/>
    <col min="7" max="7" width="9.5703125" customWidth="1"/>
  </cols>
  <sheetData>
    <row r="1" spans="1:10" x14ac:dyDescent="0.25">
      <c r="A1" s="380"/>
      <c r="B1" s="332"/>
      <c r="C1" s="332"/>
      <c r="D1" s="332"/>
      <c r="E1" s="332"/>
      <c r="F1" s="332"/>
      <c r="G1" s="332"/>
      <c r="H1" s="332"/>
    </row>
    <row r="2" spans="1:10" ht="38.25" customHeight="1" x14ac:dyDescent="0.25">
      <c r="A2" s="386" t="s">
        <v>196</v>
      </c>
      <c r="B2" s="387"/>
      <c r="C2" s="387"/>
      <c r="D2" s="387"/>
      <c r="E2" s="387"/>
      <c r="F2" s="387"/>
      <c r="G2" s="387"/>
      <c r="H2" s="166"/>
      <c r="I2" s="166"/>
      <c r="J2" s="166"/>
    </row>
    <row r="3" spans="1:10" ht="15.75" thickBot="1" x14ac:dyDescent="0.3">
      <c r="A3" s="166"/>
      <c r="B3" s="166"/>
      <c r="C3" s="166"/>
      <c r="D3" s="166"/>
      <c r="E3" s="166"/>
      <c r="F3" s="166"/>
      <c r="G3" s="166"/>
      <c r="H3" s="166"/>
      <c r="I3" s="166"/>
      <c r="J3" s="166"/>
    </row>
    <row r="4" spans="1:10" ht="15" customHeight="1" x14ac:dyDescent="0.25">
      <c r="A4" s="309" t="s">
        <v>3</v>
      </c>
      <c r="B4" s="381">
        <v>2013</v>
      </c>
      <c r="C4" s="383">
        <v>2014</v>
      </c>
      <c r="D4" s="385">
        <v>2015</v>
      </c>
      <c r="E4" s="33" t="s">
        <v>45</v>
      </c>
    </row>
    <row r="5" spans="1:10" ht="15.75" thickBot="1" x14ac:dyDescent="0.3">
      <c r="A5" s="310"/>
      <c r="B5" s="382"/>
      <c r="C5" s="384"/>
      <c r="D5" s="313"/>
      <c r="E5" s="9" t="s">
        <v>46</v>
      </c>
    </row>
    <row r="6" spans="1:10" ht="36" customHeight="1" thickBot="1" x14ac:dyDescent="0.3">
      <c r="A6" s="157" t="s">
        <v>74</v>
      </c>
      <c r="B6" s="9">
        <v>1006</v>
      </c>
      <c r="C6" s="186">
        <v>910</v>
      </c>
      <c r="D6" s="150">
        <v>1091</v>
      </c>
      <c r="E6" s="113">
        <f>(D6*100)/C6-100</f>
        <v>19.890109890109883</v>
      </c>
      <c r="H6" s="266"/>
    </row>
    <row r="7" spans="1:10" ht="36" customHeight="1" thickBot="1" x14ac:dyDescent="0.3">
      <c r="A7" s="157" t="s">
        <v>69</v>
      </c>
      <c r="B7" s="9">
        <v>413</v>
      </c>
      <c r="C7" s="186">
        <v>503</v>
      </c>
      <c r="D7" s="150">
        <v>594</v>
      </c>
      <c r="E7" s="113">
        <f t="shared" ref="E7:E8" si="0">(D7*100)/C7-100</f>
        <v>18.091451292246518</v>
      </c>
    </row>
    <row r="8" spans="1:10" ht="25.5" customHeight="1" thickBot="1" x14ac:dyDescent="0.3">
      <c r="A8" s="157" t="s">
        <v>75</v>
      </c>
      <c r="B8" s="9">
        <v>275</v>
      </c>
      <c r="C8" s="186">
        <v>428</v>
      </c>
      <c r="D8" s="150">
        <v>484</v>
      </c>
      <c r="E8" s="113">
        <f t="shared" si="0"/>
        <v>13.084112149532714</v>
      </c>
    </row>
    <row r="9" spans="1:10" ht="28.5" customHeight="1" thickBot="1" x14ac:dyDescent="0.3">
      <c r="A9" s="157" t="s">
        <v>76</v>
      </c>
      <c r="B9" s="9">
        <v>137</v>
      </c>
      <c r="C9" s="186">
        <v>129</v>
      </c>
      <c r="D9" s="150">
        <v>103</v>
      </c>
      <c r="E9" s="113">
        <f>(D9*100)/C9-100</f>
        <v>-20.155038759689916</v>
      </c>
      <c r="F9" s="363"/>
      <c r="G9" s="369"/>
      <c r="H9" s="266"/>
    </row>
    <row r="10" spans="1:10" ht="34.5" customHeight="1" thickBot="1" x14ac:dyDescent="0.3">
      <c r="A10" s="157" t="s">
        <v>77</v>
      </c>
      <c r="B10" s="9">
        <v>90</v>
      </c>
      <c r="C10" s="186">
        <v>126</v>
      </c>
      <c r="D10" s="150">
        <v>97</v>
      </c>
      <c r="E10" s="113">
        <f>(D10*100)/C10-100</f>
        <v>-23.015873015873012</v>
      </c>
      <c r="F10" s="93"/>
    </row>
    <row r="11" spans="1:10" ht="6" customHeight="1" x14ac:dyDescent="0.25">
      <c r="A11" s="370" t="s">
        <v>197</v>
      </c>
      <c r="B11" s="372">
        <v>228</v>
      </c>
      <c r="C11" s="374">
        <v>331</v>
      </c>
      <c r="D11" s="376">
        <v>329</v>
      </c>
      <c r="E11" s="378">
        <f>(D11*100)/C11-100</f>
        <v>-0.60422960725075825</v>
      </c>
    </row>
    <row r="12" spans="1:10" ht="34.5" customHeight="1" thickBot="1" x14ac:dyDescent="0.3">
      <c r="A12" s="371"/>
      <c r="B12" s="373"/>
      <c r="C12" s="375"/>
      <c r="D12" s="377"/>
      <c r="E12" s="379"/>
    </row>
    <row r="15" spans="1:10" x14ac:dyDescent="0.25">
      <c r="D15" s="65"/>
      <c r="E15" s="174"/>
      <c r="F15" s="175"/>
      <c r="G15" s="174"/>
      <c r="H15" s="165"/>
    </row>
    <row r="17" spans="1:8" x14ac:dyDescent="0.25">
      <c r="A17" s="270">
        <v>17</v>
      </c>
      <c r="B17" s="270"/>
      <c r="C17" s="270"/>
      <c r="D17" s="270"/>
      <c r="E17" s="270"/>
      <c r="F17" s="270"/>
      <c r="G17" s="270"/>
      <c r="H17" s="270"/>
    </row>
    <row r="18" spans="1:8" x14ac:dyDescent="0.25">
      <c r="A18" s="270"/>
      <c r="B18" s="270"/>
      <c r="C18" s="270"/>
      <c r="D18" s="270"/>
      <c r="E18" s="270"/>
      <c r="F18" s="270"/>
      <c r="G18" s="270"/>
      <c r="H18" s="270"/>
    </row>
  </sheetData>
  <mergeCells count="14">
    <mergeCell ref="A1:H1"/>
    <mergeCell ref="A4:A5"/>
    <mergeCell ref="B4:B5"/>
    <mergeCell ref="C4:C5"/>
    <mergeCell ref="D4:D5"/>
    <mergeCell ref="A2:G2"/>
    <mergeCell ref="A17:H17"/>
    <mergeCell ref="A18:H18"/>
    <mergeCell ref="F9:G9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2"/>
  <sheetViews>
    <sheetView view="pageLayout" zoomScaleNormal="100" zoomScaleSheetLayoutView="115" workbookViewId="0">
      <selection activeCell="G9" sqref="G9:H9"/>
    </sheetView>
  </sheetViews>
  <sheetFormatPr defaultRowHeight="15" x14ac:dyDescent="0.25"/>
  <cols>
    <col min="1" max="1" width="23.140625" customWidth="1"/>
    <col min="2" max="2" width="9.85546875" customWidth="1"/>
  </cols>
  <sheetData>
    <row r="1" spans="1:9" x14ac:dyDescent="0.25">
      <c r="A1" s="380"/>
      <c r="B1" s="332"/>
      <c r="C1" s="332"/>
      <c r="D1" s="332"/>
      <c r="E1" s="332"/>
      <c r="F1" s="332"/>
      <c r="G1" s="332"/>
      <c r="H1" s="332"/>
    </row>
    <row r="2" spans="1:9" ht="15.75" x14ac:dyDescent="0.25">
      <c r="A2" s="389" t="s">
        <v>73</v>
      </c>
      <c r="B2" s="390"/>
      <c r="C2" s="390"/>
      <c r="D2" s="390"/>
      <c r="E2" s="390"/>
      <c r="F2" s="390"/>
      <c r="G2" s="390"/>
    </row>
    <row r="3" spans="1:9" ht="14.25" customHeight="1" thickBot="1" x14ac:dyDescent="0.3">
      <c r="A3" s="32"/>
    </row>
    <row r="4" spans="1:9" ht="15" customHeight="1" x14ac:dyDescent="0.25">
      <c r="A4" s="309" t="s">
        <v>3</v>
      </c>
      <c r="B4" s="381">
        <v>2012</v>
      </c>
      <c r="C4" s="381">
        <v>2013</v>
      </c>
      <c r="D4" s="383">
        <v>2014</v>
      </c>
      <c r="E4" s="385">
        <v>2015</v>
      </c>
      <c r="F4" s="33" t="s">
        <v>45</v>
      </c>
    </row>
    <row r="5" spans="1:9" ht="12" customHeight="1" thickBot="1" x14ac:dyDescent="0.3">
      <c r="A5" s="310"/>
      <c r="B5" s="382"/>
      <c r="C5" s="382"/>
      <c r="D5" s="384"/>
      <c r="E5" s="313"/>
      <c r="F5" s="9" t="s">
        <v>46</v>
      </c>
    </row>
    <row r="6" spans="1:9" ht="30.75" customHeight="1" thickBot="1" x14ac:dyDescent="0.3">
      <c r="A6" s="76" t="s">
        <v>74</v>
      </c>
      <c r="B6" s="9">
        <v>326</v>
      </c>
      <c r="C6" s="9">
        <v>330</v>
      </c>
      <c r="D6" s="186">
        <v>329</v>
      </c>
      <c r="E6" s="150">
        <v>338</v>
      </c>
      <c r="F6" s="113">
        <f>(E6*100)/D6-100</f>
        <v>2.7355623100303887</v>
      </c>
    </row>
    <row r="7" spans="1:9" ht="28.5" customHeight="1" thickBot="1" x14ac:dyDescent="0.3">
      <c r="A7" s="76" t="s">
        <v>69</v>
      </c>
      <c r="B7" s="9">
        <v>129</v>
      </c>
      <c r="C7" s="9">
        <v>114</v>
      </c>
      <c r="D7" s="186">
        <v>134</v>
      </c>
      <c r="E7" s="150">
        <v>124</v>
      </c>
      <c r="F7" s="113">
        <f t="shared" ref="F7:F10" si="0">(E7*100)/D7-100</f>
        <v>-7.4626865671641838</v>
      </c>
    </row>
    <row r="8" spans="1:9" ht="33" customHeight="1" thickBot="1" x14ac:dyDescent="0.3">
      <c r="A8" s="76" t="s">
        <v>75</v>
      </c>
      <c r="B8" s="9">
        <v>127</v>
      </c>
      <c r="C8" s="9">
        <v>109</v>
      </c>
      <c r="D8" s="186">
        <v>147</v>
      </c>
      <c r="E8" s="150">
        <v>134</v>
      </c>
      <c r="F8" s="113">
        <f t="shared" si="0"/>
        <v>-8.8435374149659793</v>
      </c>
    </row>
    <row r="9" spans="1:9" ht="25.5" customHeight="1" thickBot="1" x14ac:dyDescent="0.3">
      <c r="A9" s="76" t="s">
        <v>76</v>
      </c>
      <c r="B9" s="9">
        <v>14</v>
      </c>
      <c r="C9" s="9">
        <v>13</v>
      </c>
      <c r="D9" s="186">
        <v>21</v>
      </c>
      <c r="E9" s="150">
        <v>26</v>
      </c>
      <c r="F9" s="113">
        <f t="shared" si="0"/>
        <v>23.80952380952381</v>
      </c>
      <c r="G9" s="363"/>
      <c r="H9" s="369"/>
    </row>
    <row r="10" spans="1:9" ht="40.5" customHeight="1" thickBot="1" x14ac:dyDescent="0.3">
      <c r="A10" s="76" t="s">
        <v>77</v>
      </c>
      <c r="B10" s="9">
        <v>12</v>
      </c>
      <c r="C10" s="9">
        <v>13</v>
      </c>
      <c r="D10" s="186">
        <v>21</v>
      </c>
      <c r="E10" s="150">
        <v>26</v>
      </c>
      <c r="F10" s="113">
        <f t="shared" si="0"/>
        <v>23.80952380952381</v>
      </c>
      <c r="G10" s="93"/>
    </row>
    <row r="11" spans="1:9" x14ac:dyDescent="0.25">
      <c r="A11" s="391" t="s">
        <v>195</v>
      </c>
      <c r="B11" s="372">
        <v>2</v>
      </c>
      <c r="C11" s="372">
        <v>3</v>
      </c>
      <c r="D11" s="374">
        <v>6</v>
      </c>
      <c r="E11" s="376">
        <v>12</v>
      </c>
      <c r="F11" s="378">
        <f>(E11*100)/D11-100</f>
        <v>100</v>
      </c>
    </row>
    <row r="12" spans="1:9" ht="46.5" customHeight="1" thickBot="1" x14ac:dyDescent="0.3">
      <c r="A12" s="392"/>
      <c r="B12" s="373"/>
      <c r="C12" s="373"/>
      <c r="D12" s="375"/>
      <c r="E12" s="377"/>
      <c r="F12" s="379"/>
    </row>
    <row r="15" spans="1:9" x14ac:dyDescent="0.25">
      <c r="E15" s="184"/>
    </row>
    <row r="16" spans="1:9" x14ac:dyDescent="0.25">
      <c r="A16" s="184"/>
      <c r="B16" s="184"/>
      <c r="C16" s="184"/>
      <c r="D16" s="184"/>
      <c r="F16" s="184"/>
      <c r="G16" s="184"/>
      <c r="H16" s="184"/>
      <c r="I16" s="184"/>
    </row>
    <row r="20" spans="1:9" x14ac:dyDescent="0.25">
      <c r="A20" s="319">
        <v>18</v>
      </c>
      <c r="B20" s="388"/>
      <c r="C20" s="388"/>
      <c r="D20" s="388"/>
      <c r="E20" s="388"/>
      <c r="F20" s="388"/>
      <c r="G20" s="388"/>
      <c r="H20" s="388"/>
      <c r="I20" s="388"/>
    </row>
    <row r="21" spans="1:9" ht="22.5" customHeight="1" x14ac:dyDescent="0.25">
      <c r="A21" s="184"/>
      <c r="B21" s="184"/>
      <c r="C21" s="184"/>
      <c r="D21" s="184"/>
      <c r="E21" s="184"/>
      <c r="F21" s="184"/>
      <c r="G21" s="184"/>
      <c r="H21" s="184"/>
      <c r="I21" s="184"/>
    </row>
    <row r="22" spans="1:9" ht="19.5" customHeight="1" x14ac:dyDescent="0.25">
      <c r="A22" s="184"/>
      <c r="B22" s="184"/>
      <c r="C22" s="184"/>
      <c r="D22" s="184"/>
      <c r="F22" s="184"/>
      <c r="G22" s="184"/>
      <c r="H22" s="184"/>
      <c r="I22" s="184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15">
    <mergeCell ref="A20:I20"/>
    <mergeCell ref="F11:F12"/>
    <mergeCell ref="A1:H1"/>
    <mergeCell ref="A2:G2"/>
    <mergeCell ref="E4:E5"/>
    <mergeCell ref="G9:H9"/>
    <mergeCell ref="A4:A5"/>
    <mergeCell ref="B4:B5"/>
    <mergeCell ref="C4:C5"/>
    <mergeCell ref="D4:D5"/>
    <mergeCell ref="A11:A12"/>
    <mergeCell ref="B11:B12"/>
    <mergeCell ref="C11:C12"/>
    <mergeCell ref="D11:D12"/>
    <mergeCell ref="E11:E12"/>
  </mergeCells>
  <pageMargins left="0.70866141732283461" right="0.70866141732283461" top="0.43307086614173229" bottom="0.74803149606299213" header="0.31496062992125984" footer="0.31496062992125984"/>
  <pageSetup paperSize="9"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view="pageLayout" zoomScaleNormal="100" zoomScaleSheetLayoutView="100" workbookViewId="0">
      <selection activeCell="G10" sqref="G10:H10"/>
    </sheetView>
  </sheetViews>
  <sheetFormatPr defaultRowHeight="15" x14ac:dyDescent="0.25"/>
  <cols>
    <col min="1" max="1" width="24.5703125" customWidth="1"/>
  </cols>
  <sheetData>
    <row r="1" spans="1:8" ht="15.75" x14ac:dyDescent="0.25">
      <c r="A1" s="177" t="s">
        <v>78</v>
      </c>
    </row>
    <row r="2" spans="1:8" ht="3" customHeight="1" thickBot="1" x14ac:dyDescent="0.3">
      <c r="A2" s="35"/>
    </row>
    <row r="3" spans="1:8" ht="15" customHeight="1" x14ac:dyDescent="0.25">
      <c r="A3" s="393" t="s">
        <v>3</v>
      </c>
      <c r="B3" s="395">
        <v>2012</v>
      </c>
      <c r="C3" s="372">
        <v>2013</v>
      </c>
      <c r="D3" s="374">
        <v>2014</v>
      </c>
      <c r="E3" s="376">
        <v>2015</v>
      </c>
      <c r="F3" s="36" t="s">
        <v>79</v>
      </c>
    </row>
    <row r="4" spans="1:8" ht="17.25" customHeight="1" thickBot="1" x14ac:dyDescent="0.3">
      <c r="A4" s="394"/>
      <c r="B4" s="396"/>
      <c r="C4" s="373"/>
      <c r="D4" s="375"/>
      <c r="E4" s="313"/>
      <c r="F4" s="37" t="s">
        <v>46</v>
      </c>
    </row>
    <row r="5" spans="1:8" ht="31.5" customHeight="1" thickBot="1" x14ac:dyDescent="0.3">
      <c r="A5" s="77" t="s">
        <v>80</v>
      </c>
      <c r="B5" s="40">
        <v>31772</v>
      </c>
      <c r="C5" s="39">
        <v>32590</v>
      </c>
      <c r="D5" s="199">
        <v>34989</v>
      </c>
      <c r="E5" s="155">
        <v>36073</v>
      </c>
      <c r="F5" s="133">
        <f>(E5*100)/D5-100</f>
        <v>3.0981165509160036</v>
      </c>
    </row>
    <row r="6" spans="1:8" ht="23.25" customHeight="1" thickBot="1" x14ac:dyDescent="0.3">
      <c r="A6" s="77" t="s">
        <v>81</v>
      </c>
      <c r="B6" s="40">
        <v>2767</v>
      </c>
      <c r="C6" s="39">
        <v>2635</v>
      </c>
      <c r="D6" s="199">
        <v>2836</v>
      </c>
      <c r="E6" s="155">
        <v>2813</v>
      </c>
      <c r="F6" s="133">
        <f t="shared" ref="F6:F14" si="0">(E6*100)/D6-100</f>
        <v>-0.8110014104372425</v>
      </c>
    </row>
    <row r="7" spans="1:8" ht="38.25" customHeight="1" thickBot="1" x14ac:dyDescent="0.3">
      <c r="A7" s="77" t="s">
        <v>82</v>
      </c>
      <c r="B7" s="40">
        <v>2600</v>
      </c>
      <c r="C7" s="39">
        <v>2386</v>
      </c>
      <c r="D7" s="199">
        <v>2591</v>
      </c>
      <c r="E7" s="155">
        <v>2708</v>
      </c>
      <c r="F7" s="133">
        <f t="shared" si="0"/>
        <v>4.5156310304901552</v>
      </c>
    </row>
    <row r="8" spans="1:8" ht="25.5" customHeight="1" thickBot="1" x14ac:dyDescent="0.3">
      <c r="A8" s="77" t="s">
        <v>83</v>
      </c>
      <c r="B8" s="40">
        <v>8840</v>
      </c>
      <c r="C8" s="39">
        <v>10318</v>
      </c>
      <c r="D8" s="199">
        <v>8958</v>
      </c>
      <c r="E8" s="155">
        <v>8574</v>
      </c>
      <c r="F8" s="133">
        <f t="shared" si="0"/>
        <v>-4.2866711319490918</v>
      </c>
    </row>
    <row r="9" spans="1:8" ht="24" customHeight="1" thickBot="1" x14ac:dyDescent="0.3">
      <c r="A9" s="77" t="s">
        <v>84</v>
      </c>
      <c r="B9" s="40">
        <v>5906</v>
      </c>
      <c r="C9" s="39">
        <v>6203</v>
      </c>
      <c r="D9" s="199">
        <v>6652</v>
      </c>
      <c r="E9" s="155">
        <v>7175</v>
      </c>
      <c r="F9" s="133">
        <f t="shared" si="0"/>
        <v>7.8622970535177359</v>
      </c>
    </row>
    <row r="10" spans="1:8" ht="30" customHeight="1" thickBot="1" x14ac:dyDescent="0.3">
      <c r="A10" s="77" t="s">
        <v>85</v>
      </c>
      <c r="B10" s="40">
        <v>4343</v>
      </c>
      <c r="C10" s="39">
        <v>4248</v>
      </c>
      <c r="D10" s="199">
        <v>4931</v>
      </c>
      <c r="E10" s="155">
        <v>5943</v>
      </c>
      <c r="F10" s="133">
        <f t="shared" si="0"/>
        <v>20.523220442100992</v>
      </c>
      <c r="G10" s="363"/>
      <c r="H10" s="353"/>
    </row>
    <row r="11" spans="1:8" ht="32.25" customHeight="1" thickBot="1" x14ac:dyDescent="0.3">
      <c r="A11" s="77" t="s">
        <v>86</v>
      </c>
      <c r="B11" s="40">
        <v>2069</v>
      </c>
      <c r="C11" s="39">
        <v>1869</v>
      </c>
      <c r="D11" s="199">
        <v>2160</v>
      </c>
      <c r="E11" s="155">
        <v>2371</v>
      </c>
      <c r="F11" s="133">
        <f t="shared" si="0"/>
        <v>9.768518518518519</v>
      </c>
      <c r="G11" s="362"/>
      <c r="H11" s="334"/>
    </row>
    <row r="12" spans="1:8" ht="24.75" customHeight="1" thickBot="1" x14ac:dyDescent="0.3">
      <c r="A12" s="77" t="s">
        <v>87</v>
      </c>
      <c r="B12" s="40">
        <v>1664</v>
      </c>
      <c r="C12" s="39">
        <v>1214</v>
      </c>
      <c r="D12" s="199">
        <v>1068</v>
      </c>
      <c r="E12" s="155">
        <v>1259</v>
      </c>
      <c r="F12" s="133">
        <f t="shared" si="0"/>
        <v>17.883895131086149</v>
      </c>
    </row>
    <row r="13" spans="1:8" ht="45.75" customHeight="1" thickBot="1" x14ac:dyDescent="0.3">
      <c r="A13" s="77" t="s">
        <v>88</v>
      </c>
      <c r="B13" s="40">
        <v>356</v>
      </c>
      <c r="C13" s="39">
        <v>308</v>
      </c>
      <c r="D13" s="199">
        <v>263</v>
      </c>
      <c r="E13" s="155">
        <v>305</v>
      </c>
      <c r="F13" s="133">
        <f t="shared" si="0"/>
        <v>15.969581749049425</v>
      </c>
    </row>
    <row r="14" spans="1:8" ht="33.75" customHeight="1" thickBot="1" x14ac:dyDescent="0.3">
      <c r="A14" s="77" t="s">
        <v>7</v>
      </c>
      <c r="B14" s="40">
        <v>269</v>
      </c>
      <c r="C14" s="39">
        <v>204</v>
      </c>
      <c r="D14" s="199">
        <v>234</v>
      </c>
      <c r="E14" s="155">
        <v>271</v>
      </c>
      <c r="F14" s="133">
        <f t="shared" si="0"/>
        <v>15.811965811965806</v>
      </c>
    </row>
    <row r="18" spans="1:9" x14ac:dyDescent="0.25">
      <c r="A18" s="319"/>
      <c r="B18" s="319"/>
      <c r="C18" s="319"/>
      <c r="D18" s="319"/>
      <c r="E18" s="319"/>
      <c r="F18" s="319"/>
      <c r="G18" s="319"/>
      <c r="H18" s="319"/>
      <c r="I18" s="319"/>
    </row>
    <row r="19" spans="1:9" x14ac:dyDescent="0.25">
      <c r="A19" s="319">
        <v>19</v>
      </c>
      <c r="B19" s="319"/>
      <c r="C19" s="319"/>
      <c r="D19" s="319"/>
      <c r="E19" s="319"/>
      <c r="F19" s="319"/>
      <c r="G19" s="319"/>
      <c r="H19" s="319"/>
      <c r="I19" s="319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9">
    <mergeCell ref="A19:I19"/>
    <mergeCell ref="A18:I18"/>
    <mergeCell ref="E3:E4"/>
    <mergeCell ref="G11:H11"/>
    <mergeCell ref="G10:H10"/>
    <mergeCell ref="A3:A4"/>
    <mergeCell ref="B3:B4"/>
    <mergeCell ref="C3:C4"/>
    <mergeCell ref="D3:D4"/>
  </mergeCells>
  <pageMargins left="0.70866141732283461" right="0.70866141732283461" top="0.43307086614173229" bottom="0.74803149606299213" header="0.31496062992125984" footer="0.31496062992125984"/>
  <pageSetup paperSize="9" scale="89" orientation="portrait" r:id="rId1"/>
  <colBreaks count="1" manualBreakCount="1">
    <brk id="9" max="4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8"/>
  <sheetViews>
    <sheetView view="pageLayout" topLeftCell="A7" zoomScaleNormal="100" zoomScaleSheetLayoutView="115" workbookViewId="0">
      <selection activeCell="E16" sqref="E16"/>
    </sheetView>
  </sheetViews>
  <sheetFormatPr defaultRowHeight="15" x14ac:dyDescent="0.25"/>
  <cols>
    <col min="1" max="1" width="23" customWidth="1"/>
  </cols>
  <sheetData>
    <row r="1" spans="1:6" ht="15.75" x14ac:dyDescent="0.25">
      <c r="A1" s="34" t="s">
        <v>89</v>
      </c>
    </row>
    <row r="2" spans="1:6" ht="15.75" x14ac:dyDescent="0.25">
      <c r="A2" s="41"/>
    </row>
    <row r="3" spans="1:6" ht="16.5" thickBot="1" x14ac:dyDescent="0.3">
      <c r="A3" s="41"/>
    </row>
    <row r="4" spans="1:6" ht="21" customHeight="1" x14ac:dyDescent="0.25">
      <c r="A4" s="397" t="s">
        <v>3</v>
      </c>
      <c r="B4" s="395">
        <v>2012</v>
      </c>
      <c r="C4" s="372">
        <v>2013</v>
      </c>
      <c r="D4" s="374">
        <v>2014</v>
      </c>
      <c r="E4" s="376">
        <v>2015</v>
      </c>
      <c r="F4" s="123" t="s">
        <v>79</v>
      </c>
    </row>
    <row r="5" spans="1:6" ht="7.5" customHeight="1" thickBot="1" x14ac:dyDescent="0.3">
      <c r="A5" s="398"/>
      <c r="B5" s="396"/>
      <c r="C5" s="373"/>
      <c r="D5" s="375"/>
      <c r="E5" s="313"/>
      <c r="F5" s="124" t="s">
        <v>46</v>
      </c>
    </row>
    <row r="6" spans="1:6" ht="39.75" customHeight="1" thickBot="1" x14ac:dyDescent="0.3">
      <c r="A6" s="77" t="s">
        <v>90</v>
      </c>
      <c r="B6" s="40">
        <v>5856</v>
      </c>
      <c r="C6" s="39">
        <v>5300</v>
      </c>
      <c r="D6" s="199">
        <v>6495</v>
      </c>
      <c r="E6" s="155">
        <v>7494</v>
      </c>
      <c r="F6" s="113">
        <f>(E6*100)/D6-100</f>
        <v>15.381062355658202</v>
      </c>
    </row>
    <row r="7" spans="1:6" ht="23.25" customHeight="1" thickBot="1" x14ac:dyDescent="0.3">
      <c r="A7" s="77" t="s">
        <v>91</v>
      </c>
      <c r="B7" s="40">
        <v>731</v>
      </c>
      <c r="C7" s="39">
        <v>603</v>
      </c>
      <c r="D7" s="199">
        <v>646</v>
      </c>
      <c r="E7" s="155">
        <v>750</v>
      </c>
      <c r="F7" s="113">
        <f t="shared" ref="F7:F15" si="0">(E7*100)/D7-100</f>
        <v>16.099071207430342</v>
      </c>
    </row>
    <row r="8" spans="1:6" ht="33" customHeight="1" thickBot="1" x14ac:dyDescent="0.3">
      <c r="A8" s="77" t="s">
        <v>82</v>
      </c>
      <c r="B8" s="40">
        <v>643</v>
      </c>
      <c r="C8" s="39">
        <v>523</v>
      </c>
      <c r="D8" s="199">
        <v>600</v>
      </c>
      <c r="E8" s="155">
        <v>712</v>
      </c>
      <c r="F8" s="113">
        <f t="shared" si="0"/>
        <v>18.666666666666671</v>
      </c>
    </row>
    <row r="9" spans="1:6" ht="23.25" customHeight="1" thickBot="1" x14ac:dyDescent="0.3">
      <c r="A9" s="77" t="s">
        <v>92</v>
      </c>
      <c r="B9" s="40">
        <v>701</v>
      </c>
      <c r="C9" s="39">
        <v>933</v>
      </c>
      <c r="D9" s="199">
        <v>825</v>
      </c>
      <c r="E9" s="155">
        <v>873</v>
      </c>
      <c r="F9" s="243">
        <f t="shared" si="0"/>
        <v>5.818181818181813</v>
      </c>
    </row>
    <row r="10" spans="1:6" ht="21" customHeight="1" thickBot="1" x14ac:dyDescent="0.3">
      <c r="A10" s="77" t="s">
        <v>69</v>
      </c>
      <c r="B10" s="40">
        <v>1375</v>
      </c>
      <c r="C10" s="39">
        <v>1347</v>
      </c>
      <c r="D10" s="199">
        <v>1665</v>
      </c>
      <c r="E10" s="155">
        <v>2148</v>
      </c>
      <c r="F10" s="113">
        <f t="shared" si="0"/>
        <v>29.00900900900902</v>
      </c>
    </row>
    <row r="11" spans="1:6" ht="35.25" customHeight="1" thickBot="1" x14ac:dyDescent="0.3">
      <c r="A11" s="77" t="s">
        <v>85</v>
      </c>
      <c r="B11" s="40">
        <v>888</v>
      </c>
      <c r="C11" s="39">
        <v>883</v>
      </c>
      <c r="D11" s="199">
        <v>1183</v>
      </c>
      <c r="E11" s="155">
        <v>1583</v>
      </c>
      <c r="F11" s="113">
        <f t="shared" si="0"/>
        <v>33.812341504649197</v>
      </c>
    </row>
    <row r="12" spans="1:6" ht="31.5" customHeight="1" thickBot="1" x14ac:dyDescent="0.3">
      <c r="A12" s="77" t="s">
        <v>86</v>
      </c>
      <c r="B12" s="40">
        <v>289</v>
      </c>
      <c r="C12" s="39">
        <v>370</v>
      </c>
      <c r="D12" s="199">
        <v>426</v>
      </c>
      <c r="E12" s="155">
        <v>481</v>
      </c>
      <c r="F12" s="113">
        <f t="shared" si="0"/>
        <v>12.910798122065728</v>
      </c>
    </row>
    <row r="13" spans="1:6" ht="23.25" customHeight="1" thickBot="1" x14ac:dyDescent="0.3">
      <c r="A13" s="77" t="s">
        <v>87</v>
      </c>
      <c r="B13" s="40">
        <v>452</v>
      </c>
      <c r="C13" s="39">
        <v>173</v>
      </c>
      <c r="D13" s="199">
        <v>122</v>
      </c>
      <c r="E13" s="155">
        <v>145</v>
      </c>
      <c r="F13" s="113">
        <f t="shared" si="0"/>
        <v>18.852459016393439</v>
      </c>
    </row>
    <row r="14" spans="1:6" ht="43.5" customHeight="1" thickBot="1" x14ac:dyDescent="0.3">
      <c r="A14" s="77" t="s">
        <v>88</v>
      </c>
      <c r="B14" s="40">
        <v>82</v>
      </c>
      <c r="C14" s="39">
        <v>102</v>
      </c>
      <c r="D14" s="199">
        <v>49</v>
      </c>
      <c r="E14" s="155">
        <v>75</v>
      </c>
      <c r="F14" s="113">
        <f t="shared" si="0"/>
        <v>53.061224489795904</v>
      </c>
    </row>
    <row r="15" spans="1:6" ht="32.25" customHeight="1" thickBot="1" x14ac:dyDescent="0.3">
      <c r="A15" s="77" t="s">
        <v>7</v>
      </c>
      <c r="B15" s="40">
        <v>47</v>
      </c>
      <c r="C15" s="39">
        <v>49</v>
      </c>
      <c r="D15" s="199">
        <v>43</v>
      </c>
      <c r="E15" s="155">
        <v>57</v>
      </c>
      <c r="F15" s="113">
        <f t="shared" si="0"/>
        <v>32.558139534883708</v>
      </c>
    </row>
    <row r="17" spans="1:9" ht="23.25" customHeight="1" x14ac:dyDescent="0.25"/>
    <row r="18" spans="1:9" ht="18.75" customHeight="1" x14ac:dyDescent="0.25">
      <c r="A18" s="319">
        <v>20</v>
      </c>
      <c r="B18" s="319"/>
      <c r="C18" s="319"/>
      <c r="D18" s="319"/>
      <c r="E18" s="319"/>
      <c r="F18" s="319"/>
      <c r="G18" s="319"/>
      <c r="H18" s="319"/>
      <c r="I18" s="319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6">
    <mergeCell ref="A18:I18"/>
    <mergeCell ref="E4:E5"/>
    <mergeCell ref="A4:A5"/>
    <mergeCell ref="B4:B5"/>
    <mergeCell ref="C4:C5"/>
    <mergeCell ref="D4:D5"/>
  </mergeCells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view="pageLayout" zoomScaleNormal="100" zoomScaleSheetLayoutView="115" workbookViewId="0">
      <selection activeCell="F17" sqref="F17"/>
    </sheetView>
  </sheetViews>
  <sheetFormatPr defaultRowHeight="15" x14ac:dyDescent="0.25"/>
  <cols>
    <col min="1" max="1" width="22.42578125" customWidth="1"/>
  </cols>
  <sheetData>
    <row r="1" spans="1:7" ht="15.75" x14ac:dyDescent="0.25">
      <c r="A1" s="34" t="s">
        <v>93</v>
      </c>
    </row>
    <row r="2" spans="1:7" x14ac:dyDescent="0.25">
      <c r="A2" s="42"/>
    </row>
    <row r="3" spans="1:7" ht="15.75" thickBot="1" x14ac:dyDescent="0.3">
      <c r="A3" s="42"/>
    </row>
    <row r="4" spans="1:7" ht="15" customHeight="1" x14ac:dyDescent="0.25">
      <c r="A4" s="397" t="s">
        <v>3</v>
      </c>
      <c r="B4" s="372">
        <v>2012</v>
      </c>
      <c r="C4" s="372">
        <v>2013</v>
      </c>
      <c r="D4" s="374">
        <v>2014</v>
      </c>
      <c r="E4" s="376">
        <v>2015</v>
      </c>
      <c r="F4" s="123" t="s">
        <v>79</v>
      </c>
    </row>
    <row r="5" spans="1:7" ht="15.75" thickBot="1" x14ac:dyDescent="0.3">
      <c r="A5" s="398"/>
      <c r="B5" s="373"/>
      <c r="C5" s="373"/>
      <c r="D5" s="375"/>
      <c r="E5" s="399"/>
      <c r="F5" s="124" t="s">
        <v>46</v>
      </c>
    </row>
    <row r="6" spans="1:7" ht="31.5" customHeight="1" thickBot="1" x14ac:dyDescent="0.3">
      <c r="A6" s="38" t="s">
        <v>80</v>
      </c>
      <c r="B6" s="40">
        <v>2171</v>
      </c>
      <c r="C6" s="39">
        <v>2104</v>
      </c>
      <c r="D6" s="199">
        <v>2688</v>
      </c>
      <c r="E6" s="155">
        <v>2826</v>
      </c>
      <c r="F6" s="113">
        <f>(E6*100)/D6-100</f>
        <v>5.1339285714285694</v>
      </c>
    </row>
    <row r="7" spans="1:7" ht="26.25" customHeight="1" thickBot="1" x14ac:dyDescent="0.3">
      <c r="A7" s="38" t="s">
        <v>81</v>
      </c>
      <c r="B7" s="40">
        <v>79</v>
      </c>
      <c r="C7" s="39">
        <v>16</v>
      </c>
      <c r="D7" s="199">
        <v>58</v>
      </c>
      <c r="E7" s="155">
        <v>51</v>
      </c>
      <c r="F7" s="113">
        <f t="shared" ref="F7:F15" si="0">(E7*100)/D7-100</f>
        <v>-12.068965517241381</v>
      </c>
    </row>
    <row r="8" spans="1:7" ht="32.25" customHeight="1" thickBot="1" x14ac:dyDescent="0.3">
      <c r="A8" s="38" t="s">
        <v>82</v>
      </c>
      <c r="B8" s="40">
        <v>75</v>
      </c>
      <c r="C8" s="39">
        <v>15</v>
      </c>
      <c r="D8" s="199">
        <v>55</v>
      </c>
      <c r="E8" s="155">
        <v>60</v>
      </c>
      <c r="F8" s="113">
        <f t="shared" si="0"/>
        <v>9.0909090909090935</v>
      </c>
    </row>
    <row r="9" spans="1:7" ht="20.25" customHeight="1" thickBot="1" x14ac:dyDescent="0.3">
      <c r="A9" s="38" t="s">
        <v>83</v>
      </c>
      <c r="B9" s="40">
        <v>657</v>
      </c>
      <c r="C9" s="39">
        <v>766</v>
      </c>
      <c r="D9" s="199">
        <v>642</v>
      </c>
      <c r="E9" s="155">
        <v>653</v>
      </c>
      <c r="F9" s="113">
        <f t="shared" si="0"/>
        <v>1.7133956386292795</v>
      </c>
    </row>
    <row r="10" spans="1:7" ht="22.5" customHeight="1" thickBot="1" x14ac:dyDescent="0.3">
      <c r="A10" s="38" t="s">
        <v>84</v>
      </c>
      <c r="B10" s="40">
        <v>442</v>
      </c>
      <c r="C10" s="39">
        <v>364</v>
      </c>
      <c r="D10" s="199">
        <v>490</v>
      </c>
      <c r="E10" s="155">
        <v>518</v>
      </c>
      <c r="F10" s="113">
        <f t="shared" si="0"/>
        <v>5.7142857142857082</v>
      </c>
    </row>
    <row r="11" spans="1:7" ht="30" customHeight="1" thickBot="1" x14ac:dyDescent="0.3">
      <c r="A11" s="38" t="s">
        <v>85</v>
      </c>
      <c r="B11" s="40">
        <v>269</v>
      </c>
      <c r="C11" s="39">
        <v>213</v>
      </c>
      <c r="D11" s="199">
        <v>368</v>
      </c>
      <c r="E11" s="155">
        <v>404</v>
      </c>
      <c r="F11" s="113">
        <f t="shared" si="0"/>
        <v>9.7826086956521721</v>
      </c>
    </row>
    <row r="12" spans="1:7" ht="33.75" customHeight="1" thickBot="1" x14ac:dyDescent="0.3">
      <c r="A12" s="38" t="s">
        <v>86</v>
      </c>
      <c r="B12" s="40">
        <v>284</v>
      </c>
      <c r="C12" s="39">
        <v>231</v>
      </c>
      <c r="D12" s="199">
        <v>319</v>
      </c>
      <c r="E12" s="155">
        <v>297</v>
      </c>
      <c r="F12" s="113">
        <f t="shared" si="0"/>
        <v>-6.8965517241379359</v>
      </c>
    </row>
    <row r="13" spans="1:7" ht="21" customHeight="1" thickBot="1" x14ac:dyDescent="0.3">
      <c r="A13" s="38" t="s">
        <v>87</v>
      </c>
      <c r="B13" s="40">
        <v>72</v>
      </c>
      <c r="C13" s="39">
        <v>29</v>
      </c>
      <c r="D13" s="199">
        <v>48</v>
      </c>
      <c r="E13" s="155">
        <v>97</v>
      </c>
      <c r="F13" s="113">
        <f t="shared" si="0"/>
        <v>102.08333333333334</v>
      </c>
    </row>
    <row r="14" spans="1:7" ht="45" customHeight="1" thickBot="1" x14ac:dyDescent="0.3">
      <c r="A14" s="38" t="s">
        <v>88</v>
      </c>
      <c r="B14" s="40">
        <v>9</v>
      </c>
      <c r="C14" s="39">
        <v>6</v>
      </c>
      <c r="D14" s="199">
        <v>12</v>
      </c>
      <c r="E14" s="155">
        <v>12</v>
      </c>
      <c r="F14" s="113">
        <f t="shared" si="0"/>
        <v>0</v>
      </c>
    </row>
    <row r="15" spans="1:7" ht="28.5" customHeight="1" thickBot="1" x14ac:dyDescent="0.3">
      <c r="A15" s="38" t="s">
        <v>7</v>
      </c>
      <c r="B15" s="40">
        <v>6</v>
      </c>
      <c r="C15" s="40">
        <v>0</v>
      </c>
      <c r="D15" s="199">
        <v>9</v>
      </c>
      <c r="E15" s="155">
        <v>10</v>
      </c>
      <c r="F15" s="113">
        <f t="shared" si="0"/>
        <v>11.111111111111114</v>
      </c>
    </row>
    <row r="16" spans="1:7" x14ac:dyDescent="0.25">
      <c r="G16" s="115"/>
    </row>
    <row r="17" spans="1:9" x14ac:dyDescent="0.25">
      <c r="G17" s="115"/>
    </row>
    <row r="19" spans="1:9" x14ac:dyDescent="0.25">
      <c r="A19" s="319">
        <v>21</v>
      </c>
      <c r="B19" s="319"/>
      <c r="C19" s="319"/>
      <c r="D19" s="319"/>
      <c r="E19" s="319"/>
      <c r="F19" s="319"/>
      <c r="G19" s="319"/>
      <c r="H19" s="319"/>
      <c r="I19" s="319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6">
    <mergeCell ref="A19:I19"/>
    <mergeCell ref="E4:E5"/>
    <mergeCell ref="A4:A5"/>
    <mergeCell ref="B4:B5"/>
    <mergeCell ref="C4:C5"/>
    <mergeCell ref="D4:D5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view="pageLayout" zoomScaleNormal="100" zoomScaleSheetLayoutView="100" workbookViewId="0">
      <selection activeCell="E15" sqref="E15"/>
    </sheetView>
  </sheetViews>
  <sheetFormatPr defaultRowHeight="15" x14ac:dyDescent="0.25"/>
  <cols>
    <col min="1" max="1" width="23.7109375" customWidth="1"/>
  </cols>
  <sheetData>
    <row r="1" spans="1:7" ht="15.75" x14ac:dyDescent="0.25">
      <c r="A1" s="34" t="s">
        <v>94</v>
      </c>
    </row>
    <row r="2" spans="1:7" ht="15.75" thickBot="1" x14ac:dyDescent="0.3">
      <c r="A2" s="43"/>
    </row>
    <row r="3" spans="1:7" ht="15" customHeight="1" x14ac:dyDescent="0.25">
      <c r="A3" s="397" t="s">
        <v>3</v>
      </c>
      <c r="B3" s="372">
        <v>2012</v>
      </c>
      <c r="C3" s="372">
        <v>2013</v>
      </c>
      <c r="D3" s="374">
        <v>2014</v>
      </c>
      <c r="E3" s="376">
        <v>2015</v>
      </c>
      <c r="F3" s="36" t="s">
        <v>79</v>
      </c>
    </row>
    <row r="4" spans="1:7" ht="15.75" thickBot="1" x14ac:dyDescent="0.3">
      <c r="A4" s="398"/>
      <c r="B4" s="373"/>
      <c r="C4" s="373"/>
      <c r="D4" s="375"/>
      <c r="E4" s="399"/>
      <c r="F4" s="124" t="s">
        <v>46</v>
      </c>
    </row>
    <row r="5" spans="1:7" ht="30" customHeight="1" thickBot="1" x14ac:dyDescent="0.3">
      <c r="A5" s="38" t="s">
        <v>80</v>
      </c>
      <c r="B5" s="40">
        <v>16006</v>
      </c>
      <c r="C5" s="39">
        <v>19524</v>
      </c>
      <c r="D5" s="199">
        <v>21497</v>
      </c>
      <c r="E5" s="155">
        <v>22138</v>
      </c>
      <c r="F5" s="132">
        <f>(E5*100)/D5-100</f>
        <v>2.9818114155463604</v>
      </c>
    </row>
    <row r="6" spans="1:7" ht="21.75" customHeight="1" thickBot="1" x14ac:dyDescent="0.3">
      <c r="A6" s="38" t="s">
        <v>81</v>
      </c>
      <c r="B6" s="40">
        <v>764</v>
      </c>
      <c r="C6" s="39">
        <v>1139</v>
      </c>
      <c r="D6" s="199">
        <v>1495</v>
      </c>
      <c r="E6" s="155">
        <v>1569</v>
      </c>
      <c r="F6" s="132">
        <f t="shared" ref="F6:F14" si="0">(E6*100)/D6-100</f>
        <v>4.9498327759197309</v>
      </c>
    </row>
    <row r="7" spans="1:7" ht="35.25" customHeight="1" thickBot="1" x14ac:dyDescent="0.3">
      <c r="A7" s="38" t="s">
        <v>82</v>
      </c>
      <c r="B7" s="40">
        <v>712</v>
      </c>
      <c r="C7" s="39">
        <v>1018</v>
      </c>
      <c r="D7" s="199">
        <v>1340</v>
      </c>
      <c r="E7" s="155">
        <v>1476</v>
      </c>
      <c r="F7" s="132">
        <f t="shared" si="0"/>
        <v>10.149253731343279</v>
      </c>
    </row>
    <row r="8" spans="1:7" ht="21.75" customHeight="1" thickBot="1" x14ac:dyDescent="0.3">
      <c r="A8" s="38" t="s">
        <v>83</v>
      </c>
      <c r="B8" s="40">
        <v>6418</v>
      </c>
      <c r="C8" s="39">
        <v>8024</v>
      </c>
      <c r="D8" s="199">
        <v>7045</v>
      </c>
      <c r="E8" s="155">
        <v>6450</v>
      </c>
      <c r="F8" s="132">
        <f t="shared" si="0"/>
        <v>-8.4457061745919049</v>
      </c>
    </row>
    <row r="9" spans="1:7" ht="25.5" customHeight="1" thickBot="1" x14ac:dyDescent="0.3">
      <c r="A9" s="38" t="s">
        <v>84</v>
      </c>
      <c r="B9" s="40">
        <v>2475</v>
      </c>
      <c r="C9" s="39">
        <v>3266</v>
      </c>
      <c r="D9" s="199">
        <v>3636</v>
      </c>
      <c r="E9" s="155">
        <v>3819</v>
      </c>
      <c r="F9" s="132">
        <f t="shared" si="0"/>
        <v>5.0330033003300372</v>
      </c>
    </row>
    <row r="10" spans="1:7" ht="32.25" customHeight="1" thickBot="1" x14ac:dyDescent="0.3">
      <c r="A10" s="38" t="s">
        <v>85</v>
      </c>
      <c r="B10" s="40">
        <v>1865</v>
      </c>
      <c r="C10" s="39">
        <v>2294</v>
      </c>
      <c r="D10" s="199">
        <v>2698</v>
      </c>
      <c r="E10" s="155">
        <v>3382</v>
      </c>
      <c r="F10" s="132">
        <f t="shared" si="0"/>
        <v>25.352112676056336</v>
      </c>
    </row>
    <row r="11" spans="1:7" ht="30.75" customHeight="1" thickBot="1" x14ac:dyDescent="0.3">
      <c r="A11" s="38" t="s">
        <v>86</v>
      </c>
      <c r="B11" s="40">
        <v>1019</v>
      </c>
      <c r="C11" s="39">
        <v>1008</v>
      </c>
      <c r="D11" s="199">
        <v>1213</v>
      </c>
      <c r="E11" s="155">
        <v>1397</v>
      </c>
      <c r="F11" s="132">
        <f t="shared" si="0"/>
        <v>15.16900247320693</v>
      </c>
    </row>
    <row r="12" spans="1:7" ht="24.75" customHeight="1" thickBot="1" x14ac:dyDescent="0.3">
      <c r="A12" s="38" t="s">
        <v>87</v>
      </c>
      <c r="B12" s="40">
        <v>598</v>
      </c>
      <c r="C12" s="39">
        <v>595</v>
      </c>
      <c r="D12" s="199">
        <v>657</v>
      </c>
      <c r="E12" s="155">
        <v>846</v>
      </c>
      <c r="F12" s="132">
        <f t="shared" si="0"/>
        <v>28.767123287671239</v>
      </c>
    </row>
    <row r="13" spans="1:7" ht="46.5" customHeight="1" thickBot="1" x14ac:dyDescent="0.3">
      <c r="A13" s="38" t="s">
        <v>95</v>
      </c>
      <c r="B13" s="40">
        <v>156</v>
      </c>
      <c r="C13" s="39">
        <v>169</v>
      </c>
      <c r="D13" s="199">
        <v>175</v>
      </c>
      <c r="E13" s="155">
        <v>195</v>
      </c>
      <c r="F13" s="132">
        <f t="shared" si="0"/>
        <v>11.428571428571431</v>
      </c>
    </row>
    <row r="14" spans="1:7" ht="27.75" customHeight="1" thickBot="1" x14ac:dyDescent="0.3">
      <c r="A14" s="38" t="s">
        <v>7</v>
      </c>
      <c r="B14" s="40">
        <v>127</v>
      </c>
      <c r="C14" s="39">
        <v>139</v>
      </c>
      <c r="D14" s="199">
        <v>160</v>
      </c>
      <c r="E14" s="155">
        <v>185</v>
      </c>
      <c r="F14" s="132">
        <f t="shared" si="0"/>
        <v>15.625</v>
      </c>
    </row>
    <row r="15" spans="1:7" x14ac:dyDescent="0.25">
      <c r="G15" s="115"/>
    </row>
    <row r="19" spans="1:9" x14ac:dyDescent="0.25">
      <c r="A19" s="319">
        <v>22</v>
      </c>
      <c r="B19" s="319"/>
      <c r="C19" s="319"/>
      <c r="D19" s="319"/>
      <c r="E19" s="319"/>
      <c r="F19" s="319"/>
      <c r="G19" s="319"/>
      <c r="H19" s="319"/>
      <c r="I19" s="319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6">
    <mergeCell ref="A19:I19"/>
    <mergeCell ref="E3:E4"/>
    <mergeCell ref="A3:A4"/>
    <mergeCell ref="B3:B4"/>
    <mergeCell ref="C3:C4"/>
    <mergeCell ref="D3:D4"/>
  </mergeCells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7"/>
  <sheetViews>
    <sheetView showWhiteSpace="0" view="pageLayout" zoomScaleNormal="100" zoomScaleSheetLayoutView="115" workbookViewId="0">
      <selection activeCell="G9" sqref="G9:H9"/>
    </sheetView>
  </sheetViews>
  <sheetFormatPr defaultRowHeight="15" x14ac:dyDescent="0.25"/>
  <cols>
    <col min="1" max="1" width="23.140625" customWidth="1"/>
  </cols>
  <sheetData>
    <row r="1" spans="1:8" x14ac:dyDescent="0.25">
      <c r="A1" s="44" t="s">
        <v>96</v>
      </c>
    </row>
    <row r="2" spans="1:8" ht="9.75" customHeight="1" thickBot="1" x14ac:dyDescent="0.3">
      <c r="A2" s="45"/>
    </row>
    <row r="3" spans="1:8" ht="26.25" customHeight="1" thickBot="1" x14ac:dyDescent="0.3">
      <c r="A3" s="78" t="s">
        <v>3</v>
      </c>
      <c r="B3" s="46">
        <v>2012</v>
      </c>
      <c r="C3" s="46">
        <v>2013</v>
      </c>
      <c r="D3" s="200">
        <v>2014</v>
      </c>
      <c r="E3" s="156">
        <v>2015</v>
      </c>
      <c r="F3" s="125" t="s">
        <v>97</v>
      </c>
    </row>
    <row r="4" spans="1:8" ht="42" customHeight="1" thickBot="1" x14ac:dyDescent="0.3">
      <c r="A4" s="47" t="s">
        <v>98</v>
      </c>
      <c r="B4" s="39">
        <v>508</v>
      </c>
      <c r="C4" s="39">
        <v>448</v>
      </c>
      <c r="D4" s="244">
        <v>445</v>
      </c>
      <c r="E4" s="245">
        <v>487</v>
      </c>
      <c r="F4" s="246">
        <f>(E4*100)/D4-100</f>
        <v>9.4382022471910147</v>
      </c>
    </row>
    <row r="5" spans="1:8" ht="25.5" customHeight="1" thickBot="1" x14ac:dyDescent="0.3">
      <c r="A5" s="38" t="s">
        <v>67</v>
      </c>
      <c r="B5" s="40">
        <v>5593</v>
      </c>
      <c r="C5" s="49">
        <v>5301</v>
      </c>
      <c r="D5" s="247">
        <v>5465</v>
      </c>
      <c r="E5" s="248">
        <v>5859</v>
      </c>
      <c r="F5" s="246">
        <f t="shared" ref="F5:F12" si="0">(E5*100)/D5-100</f>
        <v>7.2095150960658714</v>
      </c>
    </row>
    <row r="6" spans="1:8" ht="22.5" customHeight="1" thickBot="1" x14ac:dyDescent="0.3">
      <c r="A6" s="38" t="s">
        <v>91</v>
      </c>
      <c r="B6" s="40">
        <v>475</v>
      </c>
      <c r="C6" s="49">
        <v>555</v>
      </c>
      <c r="D6" s="247">
        <v>601</v>
      </c>
      <c r="E6" s="248">
        <v>587</v>
      </c>
      <c r="F6" s="246">
        <f t="shared" si="0"/>
        <v>-2.329450915141436</v>
      </c>
    </row>
    <row r="7" spans="1:8" ht="30.75" customHeight="1" thickBot="1" x14ac:dyDescent="0.3">
      <c r="A7" s="47" t="s">
        <v>69</v>
      </c>
      <c r="B7" s="39">
        <v>976</v>
      </c>
      <c r="C7" s="48">
        <v>1003</v>
      </c>
      <c r="D7" s="244">
        <v>967</v>
      </c>
      <c r="E7" s="245">
        <v>992</v>
      </c>
      <c r="F7" s="246">
        <f t="shared" si="0"/>
        <v>2.5853154084798291</v>
      </c>
    </row>
    <row r="8" spans="1:8" ht="46.5" customHeight="1" thickBot="1" x14ac:dyDescent="0.3">
      <c r="A8" s="47" t="s">
        <v>99</v>
      </c>
      <c r="B8" s="39">
        <v>898</v>
      </c>
      <c r="C8" s="48">
        <v>919</v>
      </c>
      <c r="D8" s="244">
        <v>903</v>
      </c>
      <c r="E8" s="245">
        <v>1083</v>
      </c>
      <c r="F8" s="246">
        <f t="shared" si="0"/>
        <v>19.933554817275748</v>
      </c>
    </row>
    <row r="9" spans="1:8" ht="45" customHeight="1" thickBot="1" x14ac:dyDescent="0.3">
      <c r="A9" s="47" t="s">
        <v>100</v>
      </c>
      <c r="B9" s="39">
        <v>288</v>
      </c>
      <c r="C9" s="48">
        <v>273</v>
      </c>
      <c r="D9" s="244">
        <v>198</v>
      </c>
      <c r="E9" s="245">
        <v>196</v>
      </c>
      <c r="F9" s="246">
        <f t="shared" si="0"/>
        <v>-1.0101010101010104</v>
      </c>
      <c r="G9" s="400"/>
      <c r="H9" s="369"/>
    </row>
    <row r="10" spans="1:8" ht="20.25" customHeight="1" thickBot="1" x14ac:dyDescent="0.3">
      <c r="A10" s="38" t="s">
        <v>87</v>
      </c>
      <c r="B10" s="40">
        <v>469</v>
      </c>
      <c r="C10" s="49">
        <v>369</v>
      </c>
      <c r="D10" s="247">
        <v>432</v>
      </c>
      <c r="E10" s="248">
        <v>407</v>
      </c>
      <c r="F10" s="246">
        <f t="shared" si="0"/>
        <v>-5.7870370370370381</v>
      </c>
      <c r="G10" s="93"/>
      <c r="H10" s="139"/>
    </row>
    <row r="11" spans="1:8" ht="28.5" customHeight="1" thickBot="1" x14ac:dyDescent="0.3">
      <c r="A11" s="38" t="s">
        <v>101</v>
      </c>
      <c r="B11" s="40">
        <v>1215</v>
      </c>
      <c r="C11" s="49">
        <v>1174</v>
      </c>
      <c r="D11" s="247">
        <v>1282</v>
      </c>
      <c r="E11" s="248">
        <v>1228</v>
      </c>
      <c r="F11" s="246">
        <f t="shared" si="0"/>
        <v>-4.212168486739472</v>
      </c>
    </row>
    <row r="12" spans="1:8" ht="33.75" customHeight="1" thickBot="1" x14ac:dyDescent="0.3">
      <c r="A12" s="47" t="s">
        <v>7</v>
      </c>
      <c r="B12" s="39">
        <v>141</v>
      </c>
      <c r="C12" s="48">
        <v>93</v>
      </c>
      <c r="D12" s="244">
        <v>107</v>
      </c>
      <c r="E12" s="245">
        <v>95</v>
      </c>
      <c r="F12" s="246">
        <f t="shared" si="0"/>
        <v>-11.214953271028037</v>
      </c>
      <c r="G12" s="93"/>
    </row>
    <row r="17" spans="1:9" x14ac:dyDescent="0.25">
      <c r="A17" s="319">
        <v>23</v>
      </c>
      <c r="B17" s="319"/>
      <c r="C17" s="319"/>
      <c r="D17" s="319"/>
      <c r="E17" s="319"/>
      <c r="F17" s="319"/>
      <c r="G17" s="319"/>
      <c r="H17" s="319"/>
      <c r="I17" s="319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G9:H9"/>
    <mergeCell ref="A17:I17"/>
  </mergeCells>
  <pageMargins left="0.70866141732283461" right="0.70866141732283461" top="0.43307086614173229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4"/>
  <sheetViews>
    <sheetView view="pageLayout" zoomScaleNormal="100" zoomScaleSheetLayoutView="115" workbookViewId="0">
      <selection activeCell="H13" sqref="H13:I13"/>
    </sheetView>
  </sheetViews>
  <sheetFormatPr defaultRowHeight="15" x14ac:dyDescent="0.25"/>
  <cols>
    <col min="1" max="1" width="24.140625" customWidth="1"/>
  </cols>
  <sheetData>
    <row r="1" spans="1:9" x14ac:dyDescent="0.25">
      <c r="A1" s="44" t="s">
        <v>112</v>
      </c>
    </row>
    <row r="2" spans="1:9" x14ac:dyDescent="0.25">
      <c r="A2" s="55"/>
    </row>
    <row r="3" spans="1:9" ht="15.75" thickBot="1" x14ac:dyDescent="0.3">
      <c r="A3" s="55"/>
    </row>
    <row r="4" spans="1:9" ht="15.75" thickBot="1" x14ac:dyDescent="0.3">
      <c r="A4" s="57" t="s">
        <v>3</v>
      </c>
      <c r="B4" s="2">
        <v>2012</v>
      </c>
      <c r="C4" s="2">
        <v>2013</v>
      </c>
      <c r="D4" s="185">
        <v>2014</v>
      </c>
      <c r="E4" s="149">
        <v>2015</v>
      </c>
      <c r="F4" s="126" t="s">
        <v>32</v>
      </c>
    </row>
    <row r="5" spans="1:9" ht="21" customHeight="1" thickBot="1" x14ac:dyDescent="0.3">
      <c r="A5" s="3" t="s">
        <v>92</v>
      </c>
      <c r="B5" s="8">
        <v>173</v>
      </c>
      <c r="C5" s="16">
        <v>151</v>
      </c>
      <c r="D5" s="194">
        <v>140</v>
      </c>
      <c r="E5" s="151">
        <v>105</v>
      </c>
      <c r="F5" s="113">
        <f>(E5*100)/D5-100</f>
        <v>-25</v>
      </c>
    </row>
    <row r="6" spans="1:9" ht="30.75" customHeight="1" thickBot="1" x14ac:dyDescent="0.3">
      <c r="A6" s="4" t="s">
        <v>113</v>
      </c>
      <c r="B6" s="12">
        <v>53</v>
      </c>
      <c r="C6" s="16">
        <v>68</v>
      </c>
      <c r="D6" s="194">
        <v>107</v>
      </c>
      <c r="E6" s="151">
        <v>110</v>
      </c>
      <c r="F6" s="113">
        <f t="shared" ref="F6:F8" si="0">(E6*100)/D6-100</f>
        <v>2.8037383177570092</v>
      </c>
    </row>
    <row r="7" spans="1:9" ht="45" customHeight="1" thickBot="1" x14ac:dyDescent="0.3">
      <c r="A7" s="5" t="s">
        <v>114</v>
      </c>
      <c r="B7" s="12">
        <v>89</v>
      </c>
      <c r="C7" s="16">
        <v>41</v>
      </c>
      <c r="D7" s="194">
        <v>31</v>
      </c>
      <c r="E7" s="151">
        <v>2</v>
      </c>
      <c r="F7" s="113">
        <f t="shared" si="0"/>
        <v>-93.548387096774192</v>
      </c>
    </row>
    <row r="8" spans="1:9" ht="30" customHeight="1" thickBot="1" x14ac:dyDescent="0.3">
      <c r="A8" s="401" t="s">
        <v>146</v>
      </c>
      <c r="B8" s="8">
        <v>142</v>
      </c>
      <c r="C8" s="16">
        <v>109</v>
      </c>
      <c r="D8" s="194">
        <v>138</v>
      </c>
      <c r="E8" s="236">
        <v>112</v>
      </c>
      <c r="F8" s="237">
        <f t="shared" si="0"/>
        <v>-18.840579710144922</v>
      </c>
    </row>
    <row r="9" spans="1:9" ht="20.25" customHeight="1" thickBot="1" x14ac:dyDescent="0.3">
      <c r="A9" s="402"/>
      <c r="B9" s="58">
        <v>0.96599999999999997</v>
      </c>
      <c r="C9" s="58">
        <v>0.78400000000000003</v>
      </c>
      <c r="D9" s="201">
        <v>0.96</v>
      </c>
      <c r="E9" s="258">
        <v>0.96</v>
      </c>
      <c r="F9" s="237">
        <f>(E9*100)/D9-100</f>
        <v>0</v>
      </c>
    </row>
    <row r="12" spans="1:9" x14ac:dyDescent="0.25">
      <c r="H12" s="334"/>
      <c r="I12" s="334"/>
    </row>
    <row r="13" spans="1:9" x14ac:dyDescent="0.25">
      <c r="H13" s="353"/>
      <c r="I13" s="353"/>
    </row>
    <row r="15" spans="1:9" ht="17.25" customHeight="1" x14ac:dyDescent="0.25"/>
    <row r="16" spans="1:9" ht="3" hidden="1" customHeight="1" x14ac:dyDescent="0.25"/>
    <row r="17" spans="1:9" ht="25.5" customHeight="1" x14ac:dyDescent="0.25">
      <c r="F17" t="s">
        <v>230</v>
      </c>
      <c r="H17" s="353"/>
      <c r="I17" s="353"/>
    </row>
    <row r="20" spans="1:9" x14ac:dyDescent="0.25">
      <c r="A20" s="319"/>
      <c r="B20" s="319"/>
      <c r="C20" s="319"/>
      <c r="D20" s="319"/>
      <c r="E20" s="319"/>
      <c r="F20" s="319"/>
      <c r="G20" s="319"/>
      <c r="H20" s="319"/>
      <c r="I20" s="319"/>
    </row>
    <row r="23" spans="1:9" x14ac:dyDescent="0.25">
      <c r="H23" s="334"/>
      <c r="I23" s="334"/>
    </row>
    <row r="24" spans="1:9" x14ac:dyDescent="0.25">
      <c r="A24" s="319">
        <v>24</v>
      </c>
      <c r="B24" s="319"/>
      <c r="C24" s="319"/>
      <c r="D24" s="319"/>
      <c r="E24" s="319"/>
      <c r="F24" s="319"/>
      <c r="G24" s="319"/>
      <c r="H24" s="319"/>
      <c r="I24" s="319"/>
    </row>
  </sheetData>
  <customSheetViews>
    <customSheetView guid="{DAED5F8A-1D0F-4FEC-9F91-AE1C92AB4224}">
      <selection sqref="A1:F9"/>
      <pageMargins left="0.7" right="0.7" top="0.75" bottom="0.75" header="0.3" footer="0.3"/>
    </customSheetView>
  </customSheetViews>
  <mergeCells count="7">
    <mergeCell ref="A24:I24"/>
    <mergeCell ref="A8:A9"/>
    <mergeCell ref="H12:I12"/>
    <mergeCell ref="H23:I23"/>
    <mergeCell ref="H17:I17"/>
    <mergeCell ref="H13:I13"/>
    <mergeCell ref="A20:I20"/>
  </mergeCells>
  <pageMargins left="0.70866141732283461" right="0.70866141732283461" top="0.43307086614173229" bottom="0.74803149606299213" header="0.31496062992125984" footer="0.31496062992125984"/>
  <pageSetup paperSize="9" scale="89" orientation="portrait" r:id="rId1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7"/>
  <sheetViews>
    <sheetView showWhiteSpace="0" view="pageLayout" zoomScale="55" zoomScaleNormal="100" zoomScaleSheetLayoutView="130" zoomScalePageLayoutView="55" workbookViewId="0">
      <selection activeCell="B11" sqref="B11"/>
    </sheetView>
  </sheetViews>
  <sheetFormatPr defaultColWidth="1.85546875" defaultRowHeight="15" x14ac:dyDescent="0.25"/>
  <cols>
    <col min="1" max="1" width="26.85546875" customWidth="1"/>
    <col min="2" max="2" width="8" customWidth="1"/>
    <col min="3" max="3" width="8.42578125" customWidth="1"/>
    <col min="4" max="4" width="9" customWidth="1"/>
    <col min="5" max="5" width="8.7109375" customWidth="1"/>
    <col min="6" max="7" width="8.42578125" customWidth="1"/>
    <col min="8" max="8" width="10.140625" customWidth="1"/>
    <col min="9" max="9" width="9.28515625" customWidth="1"/>
    <col min="10" max="11" width="8.85546875" customWidth="1"/>
    <col min="12" max="12" width="8" customWidth="1"/>
    <col min="13" max="13" width="8.42578125" customWidth="1"/>
    <col min="14" max="14" width="8.5703125" customWidth="1"/>
    <col min="15" max="15" width="8.7109375" customWidth="1"/>
  </cols>
  <sheetData>
    <row r="1" spans="1:10" ht="50.25" customHeight="1" x14ac:dyDescent="0.3">
      <c r="A1" s="271" t="s">
        <v>218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33.75" customHeight="1" x14ac:dyDescent="0.25">
      <c r="A2" s="278" t="s">
        <v>198</v>
      </c>
      <c r="B2" s="281" t="s">
        <v>199</v>
      </c>
      <c r="C2" s="282"/>
      <c r="D2" s="283" t="s">
        <v>200</v>
      </c>
      <c r="E2" s="282"/>
      <c r="F2" s="283" t="s">
        <v>201</v>
      </c>
      <c r="G2" s="282"/>
      <c r="H2" s="284" t="s">
        <v>202</v>
      </c>
      <c r="I2" s="285"/>
    </row>
    <row r="3" spans="1:10" ht="27" customHeight="1" x14ac:dyDescent="0.25">
      <c r="A3" s="279"/>
      <c r="B3" s="272">
        <v>2014</v>
      </c>
      <c r="C3" s="275">
        <v>2015</v>
      </c>
      <c r="D3" s="272">
        <v>2014</v>
      </c>
      <c r="E3" s="275">
        <v>2015</v>
      </c>
      <c r="F3" s="272">
        <v>2014</v>
      </c>
      <c r="G3" s="275">
        <v>2015</v>
      </c>
      <c r="H3" s="272">
        <v>2014</v>
      </c>
      <c r="I3" s="275">
        <v>2015</v>
      </c>
    </row>
    <row r="4" spans="1:10" ht="15" customHeight="1" x14ac:dyDescent="0.25">
      <c r="A4" s="279"/>
      <c r="B4" s="273"/>
      <c r="C4" s="276"/>
      <c r="D4" s="273"/>
      <c r="E4" s="276"/>
      <c r="F4" s="273"/>
      <c r="G4" s="276"/>
      <c r="H4" s="273"/>
      <c r="I4" s="276"/>
    </row>
    <row r="5" spans="1:10" ht="36" customHeight="1" x14ac:dyDescent="0.25">
      <c r="A5" s="280"/>
      <c r="B5" s="274"/>
      <c r="C5" s="277"/>
      <c r="D5" s="274"/>
      <c r="E5" s="277"/>
      <c r="F5" s="274"/>
      <c r="G5" s="277"/>
      <c r="H5" s="274"/>
      <c r="I5" s="277"/>
    </row>
    <row r="6" spans="1:10" ht="59.25" customHeight="1" x14ac:dyDescent="0.25">
      <c r="A6" s="179" t="s">
        <v>205</v>
      </c>
      <c r="B6" s="267">
        <v>3</v>
      </c>
      <c r="C6" s="178">
        <v>1</v>
      </c>
      <c r="D6" s="267">
        <v>0</v>
      </c>
      <c r="E6" s="178">
        <v>2</v>
      </c>
      <c r="F6" s="267">
        <v>0</v>
      </c>
      <c r="G6" s="178">
        <v>1</v>
      </c>
      <c r="H6" s="267">
        <v>1</v>
      </c>
      <c r="I6" s="178">
        <v>0</v>
      </c>
    </row>
    <row r="7" spans="1:10" ht="45" customHeight="1" x14ac:dyDescent="0.25">
      <c r="A7" s="181" t="s">
        <v>206</v>
      </c>
      <c r="B7" s="267">
        <v>4</v>
      </c>
      <c r="C7" s="178">
        <v>9</v>
      </c>
      <c r="D7" s="267">
        <v>10</v>
      </c>
      <c r="E7" s="178">
        <v>9</v>
      </c>
      <c r="F7" s="267">
        <v>7</v>
      </c>
      <c r="G7" s="178">
        <v>3</v>
      </c>
      <c r="H7" s="267">
        <v>0</v>
      </c>
      <c r="I7" s="178">
        <v>0</v>
      </c>
    </row>
    <row r="8" spans="1:10" ht="40.5" customHeight="1" x14ac:dyDescent="0.25">
      <c r="A8" s="181" t="s">
        <v>207</v>
      </c>
      <c r="B8" s="267">
        <v>11</v>
      </c>
      <c r="C8" s="178">
        <v>15</v>
      </c>
      <c r="D8" s="267">
        <v>7</v>
      </c>
      <c r="E8" s="178">
        <v>6</v>
      </c>
      <c r="F8" s="267">
        <v>6</v>
      </c>
      <c r="G8" s="178">
        <v>2</v>
      </c>
      <c r="H8" s="267">
        <v>25</v>
      </c>
      <c r="I8" s="178">
        <v>31</v>
      </c>
    </row>
    <row r="9" spans="1:10" ht="59.25" customHeight="1" x14ac:dyDescent="0.25">
      <c r="A9" s="179" t="s">
        <v>208</v>
      </c>
      <c r="B9" s="267">
        <v>5</v>
      </c>
      <c r="C9" s="178">
        <v>7</v>
      </c>
      <c r="D9" s="267">
        <v>4</v>
      </c>
      <c r="E9" s="178">
        <v>5</v>
      </c>
      <c r="F9" s="267">
        <v>3</v>
      </c>
      <c r="G9" s="178">
        <v>3</v>
      </c>
      <c r="H9" s="267">
        <v>0</v>
      </c>
      <c r="I9" s="178">
        <v>0</v>
      </c>
    </row>
    <row r="10" spans="1:10" ht="40.5" customHeight="1" x14ac:dyDescent="0.25">
      <c r="A10" s="181" t="s">
        <v>209</v>
      </c>
      <c r="B10" s="267">
        <v>69</v>
      </c>
      <c r="C10" s="178">
        <v>79</v>
      </c>
      <c r="D10" s="267">
        <v>29</v>
      </c>
      <c r="E10" s="178">
        <v>39</v>
      </c>
      <c r="F10" s="267">
        <v>10</v>
      </c>
      <c r="G10" s="178">
        <v>7</v>
      </c>
      <c r="H10" s="267">
        <v>37</v>
      </c>
      <c r="I10" s="178">
        <v>37</v>
      </c>
    </row>
    <row r="11" spans="1:10" ht="50.25" customHeight="1" x14ac:dyDescent="0.25">
      <c r="A11" s="181" t="s">
        <v>210</v>
      </c>
      <c r="B11" s="267">
        <v>6</v>
      </c>
      <c r="C11" s="178">
        <v>6</v>
      </c>
      <c r="D11" s="267">
        <v>6</v>
      </c>
      <c r="E11" s="178">
        <v>5</v>
      </c>
      <c r="F11" s="267">
        <v>0</v>
      </c>
      <c r="G11" s="178">
        <v>0</v>
      </c>
      <c r="H11" s="267">
        <v>0</v>
      </c>
      <c r="I11" s="178">
        <v>0</v>
      </c>
    </row>
    <row r="19" spans="1:12" x14ac:dyDescent="0.25">
      <c r="A19" s="270">
        <v>11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7" spans="1:12" x14ac:dyDescent="0.25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</row>
  </sheetData>
  <mergeCells count="16">
    <mergeCell ref="A27:L27"/>
    <mergeCell ref="A1:J1"/>
    <mergeCell ref="A19:K19"/>
    <mergeCell ref="B3:B5"/>
    <mergeCell ref="C3:C5"/>
    <mergeCell ref="D3:D5"/>
    <mergeCell ref="E3:E5"/>
    <mergeCell ref="F3:F5"/>
    <mergeCell ref="G3:G5"/>
    <mergeCell ref="H3:H5"/>
    <mergeCell ref="I3:I5"/>
    <mergeCell ref="A2:A5"/>
    <mergeCell ref="B2:C2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3"/>
  <sheetViews>
    <sheetView view="pageLayout" topLeftCell="A10" zoomScaleNormal="100" zoomScaleSheetLayoutView="100" workbookViewId="0">
      <selection activeCell="I11" sqref="I11"/>
    </sheetView>
  </sheetViews>
  <sheetFormatPr defaultRowHeight="15" x14ac:dyDescent="0.25"/>
  <cols>
    <col min="2" max="2" width="22.28515625" customWidth="1"/>
    <col min="3" max="3" width="9.28515625" customWidth="1"/>
    <col min="4" max="4" width="9.140625" customWidth="1"/>
    <col min="5" max="5" width="10.5703125" customWidth="1"/>
    <col min="6" max="6" width="8.7109375" customWidth="1"/>
  </cols>
  <sheetData>
    <row r="1" spans="1:19" ht="15.75" x14ac:dyDescent="0.25">
      <c r="A1" s="34" t="s">
        <v>102</v>
      </c>
    </row>
    <row r="2" spans="1:19" ht="7.5" customHeight="1" thickBot="1" x14ac:dyDescent="0.3">
      <c r="A2" s="19"/>
    </row>
    <row r="3" spans="1:19" ht="25.5" customHeight="1" thickBot="1" x14ac:dyDescent="0.3">
      <c r="A3" s="425" t="s">
        <v>3</v>
      </c>
      <c r="B3" s="426"/>
      <c r="C3" s="249">
        <v>2013</v>
      </c>
      <c r="D3" s="202">
        <v>2014</v>
      </c>
      <c r="E3" s="173">
        <v>2015</v>
      </c>
      <c r="F3" s="50" t="s">
        <v>103</v>
      </c>
    </row>
    <row r="4" spans="1:19" ht="24.75" customHeight="1" thickBot="1" x14ac:dyDescent="0.3">
      <c r="A4" s="427" t="s">
        <v>104</v>
      </c>
      <c r="B4" s="428"/>
      <c r="C4" s="250">
        <v>5265</v>
      </c>
      <c r="D4" s="186">
        <v>5470</v>
      </c>
      <c r="E4" s="235">
        <v>5553</v>
      </c>
      <c r="F4" s="160">
        <f>(E4*100)/D4-100</f>
        <v>1.5173674588665449</v>
      </c>
    </row>
    <row r="5" spans="1:19" ht="29.25" customHeight="1" thickBot="1" x14ac:dyDescent="0.3">
      <c r="A5" s="51" t="s">
        <v>105</v>
      </c>
      <c r="B5" s="52" t="s">
        <v>106</v>
      </c>
      <c r="C5" s="250">
        <v>3710</v>
      </c>
      <c r="D5" s="186">
        <v>4025</v>
      </c>
      <c r="E5" s="235">
        <v>4009</v>
      </c>
      <c r="F5" s="160">
        <f>(E5*100)/D5-100</f>
        <v>-0.3975155279503042</v>
      </c>
      <c r="S5" s="130"/>
    </row>
    <row r="6" spans="1:19" ht="45" customHeight="1" thickBot="1" x14ac:dyDescent="0.3">
      <c r="A6" s="53" t="s">
        <v>107</v>
      </c>
      <c r="B6" s="52" t="s">
        <v>108</v>
      </c>
      <c r="C6" s="250">
        <v>135</v>
      </c>
      <c r="D6" s="186" t="s">
        <v>243</v>
      </c>
      <c r="E6" s="150" t="s">
        <v>242</v>
      </c>
      <c r="F6" s="160">
        <v>16.2</v>
      </c>
    </row>
    <row r="7" spans="1:19" ht="42" customHeight="1" thickBot="1" x14ac:dyDescent="0.3">
      <c r="A7" s="429" t="s">
        <v>109</v>
      </c>
      <c r="B7" s="430"/>
      <c r="C7" s="251">
        <v>23</v>
      </c>
      <c r="D7" s="203">
        <v>12</v>
      </c>
      <c r="E7" s="256">
        <v>9</v>
      </c>
      <c r="F7" s="160">
        <v>-30.7</v>
      </c>
    </row>
    <row r="8" spans="1:19" s="130" customFormat="1" ht="33.75" customHeight="1" thickBot="1" x14ac:dyDescent="0.3">
      <c r="A8" s="431" t="s">
        <v>186</v>
      </c>
      <c r="B8" s="431"/>
      <c r="C8" s="252">
        <v>34</v>
      </c>
      <c r="D8" s="204">
        <v>29</v>
      </c>
      <c r="E8" s="257">
        <v>21</v>
      </c>
      <c r="F8" s="160">
        <f>(E8*100)/D8-100</f>
        <v>-27.58620689655173</v>
      </c>
    </row>
    <row r="9" spans="1:19" ht="30" customHeight="1" thickBot="1" x14ac:dyDescent="0.3">
      <c r="A9" s="422" t="s">
        <v>187</v>
      </c>
      <c r="B9" s="423"/>
      <c r="C9" s="253" t="s">
        <v>235</v>
      </c>
      <c r="D9" s="205" t="s">
        <v>190</v>
      </c>
      <c r="E9" s="254" t="s">
        <v>236</v>
      </c>
      <c r="F9" s="160">
        <v>50</v>
      </c>
    </row>
    <row r="10" spans="1:19" ht="36" customHeight="1" thickBot="1" x14ac:dyDescent="0.3">
      <c r="A10" s="422" t="s">
        <v>188</v>
      </c>
      <c r="B10" s="423"/>
      <c r="C10" s="251">
        <v>629</v>
      </c>
      <c r="D10" s="186">
        <v>610</v>
      </c>
      <c r="E10" s="235">
        <v>728</v>
      </c>
      <c r="F10" s="160">
        <v>19.3</v>
      </c>
      <c r="G10" s="404"/>
      <c r="H10" s="369"/>
    </row>
    <row r="11" spans="1:19" ht="35.25" customHeight="1" thickBot="1" x14ac:dyDescent="0.3">
      <c r="A11" s="422" t="s">
        <v>110</v>
      </c>
      <c r="B11" s="423"/>
      <c r="C11" s="251">
        <v>232</v>
      </c>
      <c r="D11" s="186">
        <v>236</v>
      </c>
      <c r="E11" s="235">
        <v>273</v>
      </c>
      <c r="F11" s="160">
        <f>(E11*100)/D11-100</f>
        <v>15.677966101694921</v>
      </c>
      <c r="G11" s="129"/>
      <c r="I11" s="164"/>
    </row>
    <row r="12" spans="1:19" ht="30" customHeight="1" thickBot="1" x14ac:dyDescent="0.3">
      <c r="A12" s="422" t="s">
        <v>111</v>
      </c>
      <c r="B12" s="423"/>
      <c r="C12" s="251" t="s">
        <v>237</v>
      </c>
      <c r="D12" s="206" t="s">
        <v>240</v>
      </c>
      <c r="E12" s="255" t="s">
        <v>241</v>
      </c>
      <c r="F12" s="161">
        <v>7.7</v>
      </c>
    </row>
    <row r="13" spans="1:19" x14ac:dyDescent="0.25">
      <c r="A13" s="405" t="s">
        <v>189</v>
      </c>
      <c r="B13" s="406"/>
      <c r="C13" s="395">
        <v>9</v>
      </c>
      <c r="D13" s="411">
        <v>10</v>
      </c>
      <c r="E13" s="414">
        <v>7</v>
      </c>
      <c r="F13" s="417">
        <v>-30</v>
      </c>
      <c r="I13" s="139"/>
    </row>
    <row r="14" spans="1:19" x14ac:dyDescent="0.25">
      <c r="A14" s="407"/>
      <c r="B14" s="408"/>
      <c r="C14" s="424"/>
      <c r="D14" s="412"/>
      <c r="E14" s="415"/>
      <c r="F14" s="418"/>
      <c r="G14" s="103"/>
    </row>
    <row r="15" spans="1:19" ht="6" customHeight="1" thickBot="1" x14ac:dyDescent="0.3">
      <c r="A15" s="409"/>
      <c r="B15" s="410"/>
      <c r="C15" s="379"/>
      <c r="D15" s="413"/>
      <c r="E15" s="416"/>
      <c r="F15" s="419"/>
      <c r="G15" s="103"/>
    </row>
    <row r="16" spans="1:19" x14ac:dyDescent="0.25">
      <c r="A16" s="405" t="s">
        <v>111</v>
      </c>
      <c r="B16" s="406"/>
      <c r="C16" s="395" t="s">
        <v>238</v>
      </c>
      <c r="D16" s="411" t="s">
        <v>191</v>
      </c>
      <c r="E16" s="414" t="s">
        <v>239</v>
      </c>
      <c r="F16" s="420">
        <v>0</v>
      </c>
      <c r="G16" s="103"/>
      <c r="H16" s="131"/>
      <c r="I16" s="65"/>
    </row>
    <row r="17" spans="1:8" x14ac:dyDescent="0.25">
      <c r="A17" s="407"/>
      <c r="B17" s="408"/>
      <c r="C17" s="424"/>
      <c r="D17" s="412"/>
      <c r="E17" s="415"/>
      <c r="F17" s="418"/>
      <c r="G17" s="103"/>
      <c r="H17" s="65"/>
    </row>
    <row r="18" spans="1:8" ht="4.5" customHeight="1" thickBot="1" x14ac:dyDescent="0.3">
      <c r="A18" s="409"/>
      <c r="B18" s="410"/>
      <c r="C18" s="379"/>
      <c r="D18" s="413"/>
      <c r="E18" s="416"/>
      <c r="F18" s="421"/>
    </row>
    <row r="20" spans="1:8" x14ac:dyDescent="0.25">
      <c r="A20" s="403">
        <v>25</v>
      </c>
      <c r="B20" s="403"/>
      <c r="C20" s="403"/>
      <c r="D20" s="403"/>
      <c r="E20" s="403"/>
      <c r="F20" s="403"/>
      <c r="G20" s="403"/>
      <c r="H20" s="403"/>
    </row>
    <row r="21" spans="1:8" x14ac:dyDescent="0.25">
      <c r="A21" s="403"/>
      <c r="B21" s="403"/>
      <c r="C21" s="403"/>
      <c r="D21" s="403"/>
      <c r="E21" s="403"/>
      <c r="F21" s="403"/>
      <c r="G21" s="403"/>
      <c r="H21" s="403"/>
    </row>
    <row r="22" spans="1:8" s="130" customFormat="1" x14ac:dyDescent="0.25"/>
    <row r="23" spans="1:8" x14ac:dyDescent="0.25">
      <c r="A23" s="403"/>
      <c r="B23" s="403"/>
      <c r="C23" s="403"/>
      <c r="D23" s="403"/>
      <c r="E23" s="403"/>
      <c r="F23" s="403"/>
      <c r="G23" s="403"/>
      <c r="H23" s="403"/>
    </row>
  </sheetData>
  <customSheetViews>
    <customSheetView guid="{DAED5F8A-1D0F-4FEC-9F91-AE1C92AB4224}">
      <selection sqref="A1:F13"/>
      <pageMargins left="0.7" right="0.7" top="0.75" bottom="0.75" header="0.3" footer="0.3"/>
    </customSheetView>
  </customSheetViews>
  <mergeCells count="22">
    <mergeCell ref="A20:H20"/>
    <mergeCell ref="A3:B3"/>
    <mergeCell ref="A4:B4"/>
    <mergeCell ref="A7:B7"/>
    <mergeCell ref="A8:B8"/>
    <mergeCell ref="A9:B9"/>
    <mergeCell ref="A23:H23"/>
    <mergeCell ref="A21:H21"/>
    <mergeCell ref="G10:H10"/>
    <mergeCell ref="A13:B15"/>
    <mergeCell ref="D13:D15"/>
    <mergeCell ref="E13:E15"/>
    <mergeCell ref="F13:F15"/>
    <mergeCell ref="E16:E18"/>
    <mergeCell ref="F16:F18"/>
    <mergeCell ref="A10:B10"/>
    <mergeCell ref="A11:B11"/>
    <mergeCell ref="A12:B12"/>
    <mergeCell ref="A16:B18"/>
    <mergeCell ref="D16:D18"/>
    <mergeCell ref="C13:C15"/>
    <mergeCell ref="C16:C18"/>
  </mergeCells>
  <pageMargins left="0.70866141732283461" right="0.70866141732283461" top="0.43307086614173229" bottom="0.74803149606299213" header="0.31496062992125984" footer="0.31496062992125984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view="pageLayout" zoomScaleNormal="100" zoomScaleSheetLayoutView="130" workbookViewId="0">
      <selection activeCell="I16" sqref="I16"/>
    </sheetView>
  </sheetViews>
  <sheetFormatPr defaultRowHeight="15" x14ac:dyDescent="0.25"/>
  <cols>
    <col min="1" max="1" width="22.42578125" customWidth="1"/>
  </cols>
  <sheetData>
    <row r="1" spans="1:8" ht="15.75" thickBot="1" x14ac:dyDescent="0.3">
      <c r="A1" s="44" t="s">
        <v>115</v>
      </c>
    </row>
    <row r="2" spans="1:8" ht="15.75" thickBot="1" x14ac:dyDescent="0.3">
      <c r="A2" s="59" t="s">
        <v>3</v>
      </c>
      <c r="B2" s="2">
        <v>2012</v>
      </c>
      <c r="C2" s="2">
        <v>2013</v>
      </c>
      <c r="D2" s="185">
        <v>2014</v>
      </c>
      <c r="E2" s="149">
        <v>2015</v>
      </c>
      <c r="F2" s="2" t="s">
        <v>116</v>
      </c>
    </row>
    <row r="3" spans="1:8" ht="15.75" customHeight="1" thickBot="1" x14ac:dyDescent="0.3">
      <c r="A3" s="18" t="s">
        <v>117</v>
      </c>
      <c r="B3" s="12">
        <v>10485</v>
      </c>
      <c r="C3" s="16">
        <v>10727</v>
      </c>
      <c r="D3" s="194">
        <v>10495</v>
      </c>
      <c r="E3" s="236">
        <v>9930</v>
      </c>
      <c r="F3" s="237">
        <f>(E3*100)/D3-100</f>
        <v>-5.3835159599809401</v>
      </c>
    </row>
    <row r="4" spans="1:8" ht="24.75" customHeight="1" thickBot="1" x14ac:dyDescent="0.3">
      <c r="A4" s="5" t="s">
        <v>118</v>
      </c>
      <c r="B4" s="12">
        <v>10246</v>
      </c>
      <c r="C4" s="17">
        <v>10176</v>
      </c>
      <c r="D4" s="207">
        <v>8572</v>
      </c>
      <c r="E4" s="239">
        <v>9588</v>
      </c>
      <c r="F4" s="237">
        <f t="shared" ref="F4:F16" si="0">(E4*100)/D4-100</f>
        <v>11.852543163789079</v>
      </c>
    </row>
    <row r="5" spans="1:8" ht="34.5" customHeight="1" thickBot="1" x14ac:dyDescent="0.3">
      <c r="A5" s="5" t="s">
        <v>119</v>
      </c>
      <c r="B5" s="12">
        <v>10426</v>
      </c>
      <c r="C5" s="17">
        <v>10679</v>
      </c>
      <c r="D5" s="207">
        <v>10479</v>
      </c>
      <c r="E5" s="239">
        <v>9891</v>
      </c>
      <c r="F5" s="237">
        <f t="shared" si="0"/>
        <v>-5.6112224448897763</v>
      </c>
    </row>
    <row r="6" spans="1:8" ht="28.5" customHeight="1" thickBot="1" x14ac:dyDescent="0.3">
      <c r="A6" s="5" t="s">
        <v>120</v>
      </c>
      <c r="B6" s="12">
        <v>92</v>
      </c>
      <c r="C6" s="17">
        <v>86</v>
      </c>
      <c r="D6" s="207">
        <v>104</v>
      </c>
      <c r="E6" s="239">
        <v>110</v>
      </c>
      <c r="F6" s="237">
        <f t="shared" si="0"/>
        <v>5.7692307692307736</v>
      </c>
    </row>
    <row r="7" spans="1:8" ht="20.25" customHeight="1" thickBot="1" x14ac:dyDescent="0.3">
      <c r="A7" s="5" t="s">
        <v>121</v>
      </c>
      <c r="B7" s="12">
        <v>142</v>
      </c>
      <c r="C7" s="17">
        <v>122</v>
      </c>
      <c r="D7" s="207">
        <v>131</v>
      </c>
      <c r="E7" s="239">
        <v>123</v>
      </c>
      <c r="F7" s="237">
        <f t="shared" si="0"/>
        <v>-6.1068702290076402</v>
      </c>
    </row>
    <row r="8" spans="1:8" ht="19.5" customHeight="1" thickBot="1" x14ac:dyDescent="0.3">
      <c r="A8" s="18" t="s">
        <v>101</v>
      </c>
      <c r="B8" s="12">
        <v>8979</v>
      </c>
      <c r="C8" s="16">
        <v>10179</v>
      </c>
      <c r="D8" s="194">
        <v>8827</v>
      </c>
      <c r="E8" s="236">
        <v>8438</v>
      </c>
      <c r="F8" s="237">
        <f t="shared" si="0"/>
        <v>-4.4069332729126529</v>
      </c>
    </row>
    <row r="9" spans="1:8" ht="18.75" customHeight="1" thickBot="1" x14ac:dyDescent="0.3">
      <c r="A9" s="5" t="s">
        <v>122</v>
      </c>
      <c r="B9" s="12">
        <v>95879</v>
      </c>
      <c r="C9" s="17">
        <v>144770</v>
      </c>
      <c r="D9" s="207">
        <v>87555</v>
      </c>
      <c r="E9" s="239">
        <v>121221</v>
      </c>
      <c r="F9" s="237">
        <f t="shared" si="0"/>
        <v>38.451259208497504</v>
      </c>
    </row>
    <row r="10" spans="1:8" ht="20.25" customHeight="1" thickBot="1" x14ac:dyDescent="0.3">
      <c r="A10" s="18" t="s">
        <v>54</v>
      </c>
      <c r="B10" s="12">
        <v>6094</v>
      </c>
      <c r="C10" s="16">
        <v>6732</v>
      </c>
      <c r="D10" s="194">
        <v>6267</v>
      </c>
      <c r="E10" s="236">
        <v>5903</v>
      </c>
      <c r="F10" s="237">
        <f t="shared" si="0"/>
        <v>-5.8082016913993897</v>
      </c>
    </row>
    <row r="11" spans="1:8" ht="19.5" customHeight="1" thickBot="1" x14ac:dyDescent="0.3">
      <c r="A11" s="5" t="s">
        <v>122</v>
      </c>
      <c r="B11" s="12">
        <v>65772</v>
      </c>
      <c r="C11" s="17">
        <v>131099</v>
      </c>
      <c r="D11" s="207">
        <v>77000</v>
      </c>
      <c r="E11" s="239">
        <v>106405</v>
      </c>
      <c r="F11" s="237">
        <f t="shared" si="0"/>
        <v>38.1883116883117</v>
      </c>
    </row>
    <row r="12" spans="1:8" ht="51.75" customHeight="1" thickBot="1" x14ac:dyDescent="0.3">
      <c r="A12" s="5" t="s">
        <v>114</v>
      </c>
      <c r="B12" s="12">
        <v>2435</v>
      </c>
      <c r="C12" s="17">
        <v>2343</v>
      </c>
      <c r="D12" s="207">
        <v>2479</v>
      </c>
      <c r="E12" s="239">
        <v>2020</v>
      </c>
      <c r="F12" s="237">
        <f t="shared" si="0"/>
        <v>-18.515530455828966</v>
      </c>
    </row>
    <row r="13" spans="1:8" ht="18.75" customHeight="1" thickBot="1" x14ac:dyDescent="0.3">
      <c r="A13" s="5" t="s">
        <v>122</v>
      </c>
      <c r="B13" s="12">
        <v>7449</v>
      </c>
      <c r="C13" s="17">
        <v>4447</v>
      </c>
      <c r="D13" s="207">
        <v>3885</v>
      </c>
      <c r="E13" s="239">
        <v>3558</v>
      </c>
      <c r="F13" s="237">
        <f t="shared" si="0"/>
        <v>-8.416988416988417</v>
      </c>
      <c r="H13" s="164"/>
    </row>
    <row r="14" spans="1:8" ht="18" customHeight="1" thickBot="1" x14ac:dyDescent="0.3">
      <c r="A14" s="432" t="s">
        <v>123</v>
      </c>
      <c r="B14" s="12">
        <v>8529</v>
      </c>
      <c r="C14" s="16">
        <v>9075</v>
      </c>
      <c r="D14" s="194">
        <v>8746</v>
      </c>
      <c r="E14" s="236">
        <v>7961</v>
      </c>
      <c r="F14" s="237">
        <f t="shared" si="0"/>
        <v>-8.9755316716213116</v>
      </c>
    </row>
    <row r="15" spans="1:8" ht="15.75" thickBot="1" x14ac:dyDescent="0.3">
      <c r="A15" s="433"/>
      <c r="B15" s="60">
        <v>0.997</v>
      </c>
      <c r="C15" s="58">
        <v>0.89200000000000002</v>
      </c>
      <c r="D15" s="201">
        <v>0.998</v>
      </c>
      <c r="E15" s="258">
        <v>0.99399999999999999</v>
      </c>
      <c r="F15" s="237">
        <f t="shared" si="0"/>
        <v>-0.40080160320640346</v>
      </c>
      <c r="G15" s="363"/>
      <c r="H15" s="353"/>
    </row>
    <row r="16" spans="1:8" ht="36.75" thickBot="1" x14ac:dyDescent="0.3">
      <c r="A16" s="18" t="s">
        <v>124</v>
      </c>
      <c r="B16" s="60">
        <v>0.63600000000000001</v>
      </c>
      <c r="C16" s="58">
        <v>0.57199999999999995</v>
      </c>
      <c r="D16" s="201">
        <v>0.44800000000000001</v>
      </c>
      <c r="E16" s="258">
        <v>0.56999999999999995</v>
      </c>
      <c r="F16" s="237">
        <f t="shared" si="0"/>
        <v>27.232142857142833</v>
      </c>
      <c r="H16" s="139"/>
    </row>
    <row r="17" spans="1:9" x14ac:dyDescent="0.25">
      <c r="F17" s="130"/>
    </row>
    <row r="20" spans="1:9" x14ac:dyDescent="0.25">
      <c r="A20" s="319">
        <v>26</v>
      </c>
      <c r="B20" s="319"/>
      <c r="C20" s="319"/>
      <c r="D20" s="319"/>
      <c r="E20" s="319"/>
      <c r="F20" s="319"/>
      <c r="G20" s="319"/>
      <c r="H20" s="319"/>
      <c r="I20" s="319"/>
    </row>
  </sheetData>
  <customSheetViews>
    <customSheetView guid="{DAED5F8A-1D0F-4FEC-9F91-AE1C92AB4224}">
      <selection sqref="A1:F16"/>
      <pageMargins left="0.7" right="0.7" top="0.75" bottom="0.75" header="0.3" footer="0.3"/>
    </customSheetView>
  </customSheetViews>
  <mergeCells count="3">
    <mergeCell ref="A14:A15"/>
    <mergeCell ref="G15:H15"/>
    <mergeCell ref="A20:I20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4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"/>
  <sheetViews>
    <sheetView view="pageLayout" topLeftCell="A7" zoomScaleNormal="100" zoomScaleSheetLayoutView="115" workbookViewId="0">
      <selection activeCell="H11" sqref="H11"/>
    </sheetView>
  </sheetViews>
  <sheetFormatPr defaultRowHeight="15" x14ac:dyDescent="0.25"/>
  <cols>
    <col min="1" max="1" width="21.85546875" customWidth="1"/>
  </cols>
  <sheetData>
    <row r="1" spans="1:9" ht="14.25" customHeight="1" thickBot="1" x14ac:dyDescent="0.3">
      <c r="A1" s="44" t="s">
        <v>125</v>
      </c>
    </row>
    <row r="2" spans="1:9" ht="15.75" hidden="1" thickBot="1" x14ac:dyDescent="0.3">
      <c r="A2" s="61"/>
    </row>
    <row r="3" spans="1:9" ht="27" customHeight="1" thickBot="1" x14ac:dyDescent="0.3">
      <c r="A3" s="78" t="s">
        <v>3</v>
      </c>
      <c r="B3" s="46">
        <v>2012</v>
      </c>
      <c r="C3" s="46">
        <v>2013</v>
      </c>
      <c r="D3" s="200">
        <v>2014</v>
      </c>
      <c r="E3" s="156">
        <v>2015</v>
      </c>
      <c r="F3" s="46" t="s">
        <v>103</v>
      </c>
    </row>
    <row r="4" spans="1:9" ht="19.5" customHeight="1" thickBot="1" x14ac:dyDescent="0.3">
      <c r="A4" s="38" t="s">
        <v>126</v>
      </c>
      <c r="B4" s="39">
        <v>13195</v>
      </c>
      <c r="C4" s="39">
        <v>15864</v>
      </c>
      <c r="D4" s="199">
        <v>14264</v>
      </c>
      <c r="E4" s="155">
        <v>13342</v>
      </c>
      <c r="F4" s="113">
        <f>(E4*100)/D4-100</f>
        <v>-6.4638250140213103</v>
      </c>
    </row>
    <row r="5" spans="1:9" ht="21" customHeight="1" thickBot="1" x14ac:dyDescent="0.3">
      <c r="A5" s="38" t="s">
        <v>127</v>
      </c>
      <c r="B5" s="39">
        <v>3448</v>
      </c>
      <c r="C5" s="39">
        <v>5095</v>
      </c>
      <c r="D5" s="199">
        <v>3412</v>
      </c>
      <c r="E5" s="155">
        <v>3253</v>
      </c>
      <c r="F5" s="113">
        <f t="shared" ref="F5:F12" si="0">(E5*100)/D5-100</f>
        <v>-4.6600234466588546</v>
      </c>
    </row>
    <row r="6" spans="1:9" ht="42" customHeight="1" thickBot="1" x14ac:dyDescent="0.3">
      <c r="A6" s="38" t="s">
        <v>128</v>
      </c>
      <c r="B6" s="39">
        <v>7362</v>
      </c>
      <c r="C6" s="39">
        <v>9747</v>
      </c>
      <c r="D6" s="199">
        <v>8335</v>
      </c>
      <c r="E6" s="155">
        <v>7653</v>
      </c>
      <c r="F6" s="113">
        <f t="shared" si="0"/>
        <v>-8.182363527294541</v>
      </c>
    </row>
    <row r="7" spans="1:9" ht="28.5" customHeight="1" thickBot="1" x14ac:dyDescent="0.3">
      <c r="A7" s="38" t="s">
        <v>129</v>
      </c>
      <c r="B7" s="39">
        <v>4235</v>
      </c>
      <c r="C7" s="39">
        <v>1791</v>
      </c>
      <c r="D7" s="199">
        <v>1687</v>
      </c>
      <c r="E7" s="155">
        <v>1432</v>
      </c>
      <c r="F7" s="113">
        <f t="shared" si="0"/>
        <v>-15.115589804386488</v>
      </c>
    </row>
    <row r="8" spans="1:9" ht="58.5" customHeight="1" thickBot="1" x14ac:dyDescent="0.3">
      <c r="A8" s="38" t="s">
        <v>130</v>
      </c>
      <c r="B8" s="39">
        <v>810</v>
      </c>
      <c r="C8" s="39">
        <v>782</v>
      </c>
      <c r="D8" s="199">
        <v>657</v>
      </c>
      <c r="E8" s="155">
        <v>523</v>
      </c>
      <c r="F8" s="113">
        <f t="shared" si="0"/>
        <v>-20.395738203957379</v>
      </c>
    </row>
    <row r="9" spans="1:9" ht="56.25" customHeight="1" thickBot="1" x14ac:dyDescent="0.3">
      <c r="A9" s="38" t="s">
        <v>131</v>
      </c>
      <c r="B9" s="39">
        <v>217</v>
      </c>
      <c r="C9" s="39">
        <v>188</v>
      </c>
      <c r="D9" s="199">
        <v>108</v>
      </c>
      <c r="E9" s="155">
        <v>107</v>
      </c>
      <c r="F9" s="113">
        <f t="shared" si="0"/>
        <v>-0.92592592592592382</v>
      </c>
    </row>
    <row r="10" spans="1:9" ht="41.25" customHeight="1" thickBot="1" x14ac:dyDescent="0.3">
      <c r="A10" s="38" t="s">
        <v>132</v>
      </c>
      <c r="B10" s="39">
        <v>377</v>
      </c>
      <c r="C10" s="39">
        <v>495</v>
      </c>
      <c r="D10" s="199">
        <v>458</v>
      </c>
      <c r="E10" s="155">
        <v>337</v>
      </c>
      <c r="F10" s="113">
        <f t="shared" si="0"/>
        <v>-26.419213973799131</v>
      </c>
    </row>
    <row r="11" spans="1:9" ht="26.25" customHeight="1" thickBot="1" x14ac:dyDescent="0.3">
      <c r="A11" s="38" t="s">
        <v>133</v>
      </c>
      <c r="B11" s="39">
        <v>7219</v>
      </c>
      <c r="C11" s="39">
        <v>8566</v>
      </c>
      <c r="D11" s="199">
        <v>10022</v>
      </c>
      <c r="E11" s="155">
        <v>10359</v>
      </c>
      <c r="F11" s="113">
        <f t="shared" si="0"/>
        <v>3.3626022749950124</v>
      </c>
      <c r="G11" s="93"/>
      <c r="H11" s="144"/>
    </row>
    <row r="12" spans="1:9" ht="41.25" customHeight="1" thickBot="1" x14ac:dyDescent="0.3">
      <c r="A12" s="38" t="s">
        <v>134</v>
      </c>
      <c r="B12" s="39">
        <v>1468</v>
      </c>
      <c r="C12" s="39">
        <v>1736</v>
      </c>
      <c r="D12" s="199">
        <v>2704</v>
      </c>
      <c r="E12" s="155">
        <v>2818</v>
      </c>
      <c r="F12" s="113">
        <f t="shared" si="0"/>
        <v>4.2159763313609488</v>
      </c>
      <c r="G12" s="404"/>
      <c r="H12" s="434"/>
    </row>
    <row r="13" spans="1:9" x14ac:dyDescent="0.25">
      <c r="I13" s="144"/>
    </row>
    <row r="14" spans="1:9" x14ac:dyDescent="0.25">
      <c r="H14" s="93"/>
    </row>
    <row r="15" spans="1:9" x14ac:dyDescent="0.25">
      <c r="H15" s="93"/>
    </row>
    <row r="16" spans="1:9" x14ac:dyDescent="0.25">
      <c r="A16" s="319">
        <v>27</v>
      </c>
      <c r="B16" s="319"/>
      <c r="C16" s="319"/>
      <c r="D16" s="319"/>
      <c r="E16" s="319"/>
      <c r="F16" s="319"/>
      <c r="G16" s="319"/>
      <c r="H16" s="319"/>
      <c r="I16" s="319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G12:H12"/>
    <mergeCell ref="A16:I16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3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view="pageLayout" topLeftCell="A7" zoomScaleNormal="100" zoomScaleSheetLayoutView="130" workbookViewId="0">
      <selection activeCell="H14" sqref="H14:I14"/>
    </sheetView>
  </sheetViews>
  <sheetFormatPr defaultRowHeight="15" x14ac:dyDescent="0.25"/>
  <cols>
    <col min="1" max="1" width="21.7109375" customWidth="1"/>
  </cols>
  <sheetData>
    <row r="1" spans="1:9" ht="15.75" x14ac:dyDescent="0.25">
      <c r="A1" s="34" t="s">
        <v>135</v>
      </c>
    </row>
    <row r="2" spans="1:9" x14ac:dyDescent="0.25">
      <c r="A2" s="19"/>
    </row>
    <row r="3" spans="1:9" ht="15.75" thickBot="1" x14ac:dyDescent="0.3">
      <c r="A3" s="62"/>
    </row>
    <row r="4" spans="1:9" ht="16.5" thickBot="1" x14ac:dyDescent="0.3">
      <c r="A4" s="56" t="s">
        <v>3</v>
      </c>
      <c r="B4" s="46">
        <v>2012</v>
      </c>
      <c r="C4" s="46">
        <v>2013</v>
      </c>
      <c r="D4" s="200">
        <v>2014</v>
      </c>
      <c r="E4" s="156">
        <v>2015</v>
      </c>
      <c r="F4" s="158" t="s">
        <v>0</v>
      </c>
    </row>
    <row r="5" spans="1:9" ht="31.5" customHeight="1" thickBot="1" x14ac:dyDescent="0.3">
      <c r="A5" s="38" t="s">
        <v>136</v>
      </c>
      <c r="B5" s="39">
        <v>9440</v>
      </c>
      <c r="C5" s="39">
        <v>10003</v>
      </c>
      <c r="D5" s="199">
        <v>10110</v>
      </c>
      <c r="E5" s="155">
        <v>10422</v>
      </c>
      <c r="F5" s="159">
        <f>(E5*100)/D5-100</f>
        <v>3.0860534124629027</v>
      </c>
    </row>
    <row r="6" spans="1:9" ht="48.75" customHeight="1" thickBot="1" x14ac:dyDescent="0.3">
      <c r="A6" s="38" t="s">
        <v>137</v>
      </c>
      <c r="B6" s="39">
        <v>3133</v>
      </c>
      <c r="C6" s="39">
        <v>4557</v>
      </c>
      <c r="D6" s="199">
        <v>4914</v>
      </c>
      <c r="E6" s="155">
        <v>5127</v>
      </c>
      <c r="F6" s="159">
        <f t="shared" ref="F6:F12" si="0">(E6*100)/D6-100</f>
        <v>4.3345543345543405</v>
      </c>
    </row>
    <row r="7" spans="1:9" ht="35.25" customHeight="1" thickBot="1" x14ac:dyDescent="0.3">
      <c r="A7" s="38" t="s">
        <v>138</v>
      </c>
      <c r="B7" s="39">
        <v>3196</v>
      </c>
      <c r="C7" s="39">
        <v>3126</v>
      </c>
      <c r="D7" s="199">
        <v>2888</v>
      </c>
      <c r="E7" s="155">
        <v>2923</v>
      </c>
      <c r="F7" s="159">
        <f t="shared" si="0"/>
        <v>1.2119113573407247</v>
      </c>
    </row>
    <row r="8" spans="1:9" ht="39" customHeight="1" thickBot="1" x14ac:dyDescent="0.3">
      <c r="A8" s="38" t="s">
        <v>139</v>
      </c>
      <c r="B8" s="39">
        <v>640</v>
      </c>
      <c r="C8" s="39">
        <v>635</v>
      </c>
      <c r="D8" s="199">
        <v>708</v>
      </c>
      <c r="E8" s="155">
        <v>776</v>
      </c>
      <c r="F8" s="159">
        <f t="shared" si="0"/>
        <v>9.604519774011294</v>
      </c>
    </row>
    <row r="9" spans="1:9" ht="15.75" thickBot="1" x14ac:dyDescent="0.3">
      <c r="A9" s="38" t="s">
        <v>140</v>
      </c>
      <c r="B9" s="39">
        <v>1367</v>
      </c>
      <c r="C9" s="39">
        <v>1324</v>
      </c>
      <c r="D9" s="199">
        <v>1206</v>
      </c>
      <c r="E9" s="155">
        <v>1219</v>
      </c>
      <c r="F9" s="159">
        <f t="shared" si="0"/>
        <v>1.0779436152570412</v>
      </c>
    </row>
    <row r="10" spans="1:9" ht="21.75" customHeight="1" thickBot="1" x14ac:dyDescent="0.3">
      <c r="A10" s="38" t="s">
        <v>141</v>
      </c>
      <c r="B10" s="39">
        <v>1345</v>
      </c>
      <c r="C10" s="39">
        <v>1288</v>
      </c>
      <c r="D10" s="199">
        <v>1514</v>
      </c>
      <c r="E10" s="155">
        <v>1539</v>
      </c>
      <c r="F10" s="159">
        <f t="shared" si="0"/>
        <v>1.6512549537648624</v>
      </c>
    </row>
    <row r="11" spans="1:9" ht="25.5" customHeight="1" thickBot="1" x14ac:dyDescent="0.3">
      <c r="A11" s="38" t="s">
        <v>142</v>
      </c>
      <c r="B11" s="39">
        <v>625</v>
      </c>
      <c r="C11" s="39">
        <v>662</v>
      </c>
      <c r="D11" s="199">
        <v>775</v>
      </c>
      <c r="E11" s="155">
        <v>869</v>
      </c>
      <c r="F11" s="159">
        <f t="shared" si="0"/>
        <v>12.129032258064512</v>
      </c>
    </row>
    <row r="12" spans="1:9" ht="24.75" customHeight="1" thickBot="1" x14ac:dyDescent="0.3">
      <c r="A12" s="38" t="s">
        <v>143</v>
      </c>
      <c r="B12" s="39">
        <v>5792</v>
      </c>
      <c r="C12" s="39">
        <v>6729</v>
      </c>
      <c r="D12" s="199">
        <v>6615</v>
      </c>
      <c r="E12" s="155">
        <v>6795</v>
      </c>
      <c r="F12" s="159">
        <f t="shared" si="0"/>
        <v>2.7210884353741562</v>
      </c>
    </row>
    <row r="14" spans="1:9" x14ac:dyDescent="0.25">
      <c r="H14" s="436"/>
      <c r="I14" s="436"/>
    </row>
    <row r="16" spans="1:9" ht="28.5" customHeight="1" x14ac:dyDescent="0.25"/>
    <row r="17" spans="1:9" ht="27" customHeight="1" x14ac:dyDescent="0.25">
      <c r="H17" s="436"/>
      <c r="I17" s="436"/>
    </row>
    <row r="18" spans="1:9" x14ac:dyDescent="0.25">
      <c r="A18" s="270">
        <v>28</v>
      </c>
      <c r="B18" s="437"/>
      <c r="C18" s="437"/>
      <c r="D18" s="437"/>
      <c r="E18" s="437"/>
      <c r="F18" s="437"/>
      <c r="G18" s="437"/>
      <c r="H18" s="437"/>
      <c r="I18" s="437"/>
    </row>
    <row r="19" spans="1:9" x14ac:dyDescent="0.25">
      <c r="H19" s="435"/>
      <c r="I19" s="435"/>
    </row>
    <row r="20" spans="1:9" x14ac:dyDescent="0.25">
      <c r="A20" s="319"/>
      <c r="B20" s="319"/>
      <c r="C20" s="319"/>
      <c r="D20" s="319"/>
      <c r="E20" s="319"/>
      <c r="F20" s="319"/>
      <c r="G20" s="319"/>
      <c r="H20" s="319"/>
      <c r="I20" s="319"/>
    </row>
  </sheetData>
  <customSheetViews>
    <customSheetView guid="{DAED5F8A-1D0F-4FEC-9F91-AE1C92AB4224}">
      <selection activeCell="J6" sqref="J6"/>
      <pageMargins left="0.7" right="0.7" top="0.75" bottom="0.75" header="0.3" footer="0.3"/>
    </customSheetView>
  </customSheetViews>
  <mergeCells count="5">
    <mergeCell ref="H19:I19"/>
    <mergeCell ref="H17:I17"/>
    <mergeCell ref="A20:I20"/>
    <mergeCell ref="H14:I14"/>
    <mergeCell ref="A18:I18"/>
  </mergeCells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"/>
  <sheetViews>
    <sheetView view="pageBreakPreview" zoomScaleNormal="100" zoomScaleSheetLayoutView="100" zoomScalePageLayoutView="70" workbookViewId="0">
      <selection activeCell="C11" sqref="C11"/>
    </sheetView>
  </sheetViews>
  <sheetFormatPr defaultRowHeight="15" x14ac:dyDescent="0.25"/>
  <cols>
    <col min="1" max="1" width="26.7109375" customWidth="1"/>
    <col min="2" max="2" width="12.7109375" customWidth="1"/>
    <col min="3" max="3" width="10.140625" customWidth="1"/>
    <col min="4" max="4" width="8.140625" customWidth="1"/>
    <col min="5" max="5" width="9.7109375" customWidth="1"/>
    <col min="6" max="6" width="12.7109375" customWidth="1"/>
    <col min="7" max="7" width="12.28515625" customWidth="1"/>
  </cols>
  <sheetData>
    <row r="1" spans="1:9" ht="51.75" customHeight="1" x14ac:dyDescent="0.3">
      <c r="A1" s="271" t="s">
        <v>218</v>
      </c>
      <c r="B1" s="271"/>
      <c r="C1" s="271"/>
      <c r="D1" s="271"/>
      <c r="E1" s="271"/>
      <c r="F1" s="271"/>
      <c r="G1" s="271"/>
      <c r="H1" s="271"/>
    </row>
    <row r="2" spans="1:9" ht="20.25" x14ac:dyDescent="0.3">
      <c r="A2" s="278" t="s">
        <v>198</v>
      </c>
      <c r="B2" s="283" t="s">
        <v>216</v>
      </c>
      <c r="C2" s="286"/>
      <c r="D2" s="286"/>
      <c r="E2" s="286"/>
      <c r="F2" s="287" t="s">
        <v>211</v>
      </c>
      <c r="G2" s="288"/>
    </row>
    <row r="3" spans="1:9" ht="20.25" x14ac:dyDescent="0.25">
      <c r="A3" s="279"/>
      <c r="B3" s="281" t="s">
        <v>203</v>
      </c>
      <c r="C3" s="282"/>
      <c r="D3" s="283" t="s">
        <v>204</v>
      </c>
      <c r="E3" s="282"/>
      <c r="F3" s="272">
        <v>2014</v>
      </c>
      <c r="G3" s="275">
        <v>2015</v>
      </c>
    </row>
    <row r="4" spans="1:9" x14ac:dyDescent="0.25">
      <c r="A4" s="279"/>
      <c r="B4" s="272">
        <v>2014</v>
      </c>
      <c r="C4" s="275">
        <v>2015</v>
      </c>
      <c r="D4" s="272">
        <v>2014</v>
      </c>
      <c r="E4" s="275">
        <v>2015</v>
      </c>
      <c r="F4" s="289"/>
      <c r="G4" s="291"/>
    </row>
    <row r="5" spans="1:9" ht="21.75" customHeight="1" x14ac:dyDescent="0.25">
      <c r="A5" s="280"/>
      <c r="B5" s="274"/>
      <c r="C5" s="277"/>
      <c r="D5" s="293"/>
      <c r="E5" s="277"/>
      <c r="F5" s="290"/>
      <c r="G5" s="292"/>
    </row>
    <row r="6" spans="1:9" ht="67.5" customHeight="1" x14ac:dyDescent="0.25">
      <c r="A6" s="179" t="s">
        <v>205</v>
      </c>
      <c r="B6" s="268">
        <v>46505</v>
      </c>
      <c r="C6" s="180">
        <v>23505</v>
      </c>
      <c r="D6" s="268">
        <v>0</v>
      </c>
      <c r="E6" s="180">
        <v>18000</v>
      </c>
      <c r="F6" s="267" t="s">
        <v>214</v>
      </c>
      <c r="G6" s="178" t="s">
        <v>215</v>
      </c>
    </row>
    <row r="7" spans="1:9" ht="35.25" customHeight="1" x14ac:dyDescent="0.25">
      <c r="A7" s="181" t="s">
        <v>206</v>
      </c>
      <c r="B7" s="267">
        <v>3939</v>
      </c>
      <c r="C7" s="178">
        <v>8818</v>
      </c>
      <c r="D7" s="267">
        <v>400</v>
      </c>
      <c r="E7" s="178">
        <v>887</v>
      </c>
      <c r="F7" s="267" t="s">
        <v>231</v>
      </c>
      <c r="G7" s="182" t="s">
        <v>213</v>
      </c>
    </row>
    <row r="8" spans="1:9" ht="33.75" customHeight="1" x14ac:dyDescent="0.25">
      <c r="A8" s="181" t="s">
        <v>207</v>
      </c>
      <c r="B8" s="267">
        <v>19552</v>
      </c>
      <c r="C8" s="178">
        <v>33173</v>
      </c>
      <c r="D8" s="267" t="s">
        <v>212</v>
      </c>
      <c r="E8" s="178">
        <v>75</v>
      </c>
      <c r="F8" s="269" t="s">
        <v>232</v>
      </c>
      <c r="G8" s="183" t="s">
        <v>233</v>
      </c>
    </row>
    <row r="9" spans="1:9" ht="46.5" customHeight="1" x14ac:dyDescent="0.25">
      <c r="A9" s="179" t="s">
        <v>208</v>
      </c>
      <c r="B9" s="267">
        <v>0</v>
      </c>
      <c r="C9" s="178">
        <v>0</v>
      </c>
      <c r="D9" s="267">
        <v>0</v>
      </c>
      <c r="E9" s="178">
        <v>0</v>
      </c>
      <c r="F9" s="269" t="s">
        <v>215</v>
      </c>
      <c r="G9" s="182" t="s">
        <v>213</v>
      </c>
    </row>
    <row r="10" spans="1:9" ht="46.5" customHeight="1" x14ac:dyDescent="0.25">
      <c r="A10" s="181" t="s">
        <v>209</v>
      </c>
      <c r="B10" s="267">
        <v>3826</v>
      </c>
      <c r="C10" s="178">
        <v>15974</v>
      </c>
      <c r="D10" s="267">
        <v>715</v>
      </c>
      <c r="E10" s="178">
        <v>1244</v>
      </c>
      <c r="F10" s="269" t="s">
        <v>217</v>
      </c>
      <c r="G10" s="182" t="s">
        <v>234</v>
      </c>
    </row>
    <row r="11" spans="1:9" ht="38.25" customHeight="1" x14ac:dyDescent="0.25">
      <c r="A11" s="181" t="s">
        <v>210</v>
      </c>
      <c r="B11" s="267">
        <v>0</v>
      </c>
      <c r="C11" s="178">
        <v>0</v>
      </c>
      <c r="D11" s="267">
        <v>0</v>
      </c>
      <c r="E11" s="178">
        <v>0</v>
      </c>
      <c r="F11" s="269" t="s">
        <v>215</v>
      </c>
      <c r="G11" s="182" t="s">
        <v>214</v>
      </c>
    </row>
    <row r="12" spans="1:9" ht="38.25" customHeight="1" x14ac:dyDescent="0.25"/>
    <row r="14" spans="1:9" x14ac:dyDescent="0.25">
      <c r="A14" s="270">
        <v>12</v>
      </c>
      <c r="B14" s="270"/>
      <c r="C14" s="270"/>
      <c r="D14" s="270"/>
      <c r="E14" s="270"/>
      <c r="F14" s="270"/>
      <c r="G14" s="270"/>
      <c r="H14" s="270"/>
      <c r="I14" s="270"/>
    </row>
  </sheetData>
  <mergeCells count="13">
    <mergeCell ref="E4:E5"/>
    <mergeCell ref="A1:H1"/>
    <mergeCell ref="A14:I14"/>
    <mergeCell ref="A2:A5"/>
    <mergeCell ref="B2:E2"/>
    <mergeCell ref="F2:G2"/>
    <mergeCell ref="B3:C3"/>
    <mergeCell ref="D3:E3"/>
    <mergeCell ref="F3:F5"/>
    <mergeCell ref="G3:G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4"/>
  <sheetViews>
    <sheetView view="pageLayout" zoomScaleNormal="100" zoomScaleSheetLayoutView="115" workbookViewId="0">
      <selection activeCell="H1" sqref="H1:J1"/>
    </sheetView>
  </sheetViews>
  <sheetFormatPr defaultRowHeight="15" x14ac:dyDescent="0.25"/>
  <cols>
    <col min="1" max="1" width="16.5703125" customWidth="1"/>
    <col min="2" max="2" width="8" customWidth="1"/>
    <col min="3" max="3" width="8.42578125" customWidth="1"/>
    <col min="4" max="4" width="8.5703125" customWidth="1"/>
    <col min="7" max="7" width="7.85546875" customWidth="1"/>
    <col min="9" max="9" width="9.140625" customWidth="1"/>
  </cols>
  <sheetData>
    <row r="1" spans="1:10" ht="18.75" x14ac:dyDescent="0.25">
      <c r="A1" s="307" t="s">
        <v>150</v>
      </c>
      <c r="B1" s="308"/>
      <c r="C1" s="308"/>
      <c r="D1" s="308"/>
      <c r="E1" s="308"/>
      <c r="F1" s="308"/>
      <c r="G1" s="308"/>
      <c r="H1" s="314"/>
      <c r="I1" s="315"/>
      <c r="J1" s="315"/>
    </row>
    <row r="2" spans="1:10" ht="15.75" thickBot="1" x14ac:dyDescent="0.3">
      <c r="A2" s="104"/>
      <c r="H2" s="306"/>
      <c r="I2" s="306"/>
    </row>
    <row r="3" spans="1:10" x14ac:dyDescent="0.25">
      <c r="A3" s="309" t="s">
        <v>3</v>
      </c>
      <c r="B3" s="297">
        <v>2012</v>
      </c>
      <c r="C3" s="297">
        <v>2013</v>
      </c>
      <c r="D3" s="299">
        <v>2014</v>
      </c>
      <c r="E3" s="312">
        <v>2015</v>
      </c>
      <c r="F3" s="297" t="s">
        <v>0</v>
      </c>
      <c r="G3" s="115"/>
    </row>
    <row r="4" spans="1:10" ht="9" customHeight="1" thickBot="1" x14ac:dyDescent="0.3">
      <c r="A4" s="310"/>
      <c r="B4" s="298"/>
      <c r="C4" s="298"/>
      <c r="D4" s="300"/>
      <c r="E4" s="313"/>
      <c r="F4" s="311"/>
      <c r="G4" s="115"/>
    </row>
    <row r="5" spans="1:10" ht="25.5" customHeight="1" thickBot="1" x14ac:dyDescent="0.3">
      <c r="A5" s="94" t="s">
        <v>151</v>
      </c>
      <c r="B5" s="8">
        <v>14783</v>
      </c>
      <c r="C5" s="8">
        <v>15727</v>
      </c>
      <c r="D5" s="187">
        <v>16808</v>
      </c>
      <c r="E5" s="212">
        <v>18218</v>
      </c>
      <c r="F5" s="210">
        <v>8.4</v>
      </c>
      <c r="G5" s="115"/>
    </row>
    <row r="6" spans="1:10" ht="18" customHeight="1" thickBot="1" x14ac:dyDescent="0.3">
      <c r="A6" s="4" t="s">
        <v>152</v>
      </c>
      <c r="B6" s="12">
        <v>54.4</v>
      </c>
      <c r="C6" s="12">
        <v>51.4</v>
      </c>
      <c r="D6" s="188">
        <v>55.8</v>
      </c>
      <c r="E6" s="213">
        <v>51.6</v>
      </c>
      <c r="F6" s="209">
        <f>E6-D6</f>
        <v>-4.1999999999999957</v>
      </c>
      <c r="G6" s="115"/>
    </row>
    <row r="7" spans="1:10" ht="24.75" customHeight="1" thickBot="1" x14ac:dyDescent="0.3">
      <c r="A7" s="94" t="s">
        <v>153</v>
      </c>
      <c r="B7" s="8">
        <v>4108</v>
      </c>
      <c r="C7" s="8">
        <v>3943</v>
      </c>
      <c r="D7" s="187">
        <v>4120</v>
      </c>
      <c r="E7" s="212">
        <v>4132</v>
      </c>
      <c r="F7" s="210">
        <v>0.3</v>
      </c>
      <c r="G7" s="115"/>
    </row>
    <row r="8" spans="1:10" ht="18" customHeight="1" thickBot="1" x14ac:dyDescent="0.3">
      <c r="A8" s="4" t="s">
        <v>152</v>
      </c>
      <c r="B8" s="12">
        <v>54.4</v>
      </c>
      <c r="C8" s="12">
        <v>49.4</v>
      </c>
      <c r="D8" s="188">
        <v>53.8</v>
      </c>
      <c r="E8" s="213">
        <v>45.7</v>
      </c>
      <c r="F8" s="209">
        <f>E8-D8</f>
        <v>-8.0999999999999943</v>
      </c>
      <c r="G8" s="115"/>
    </row>
    <row r="9" spans="1:10" ht="26.25" customHeight="1" thickBot="1" x14ac:dyDescent="0.3">
      <c r="A9" s="105" t="s">
        <v>154</v>
      </c>
      <c r="B9" s="297">
        <v>94</v>
      </c>
      <c r="C9" s="297">
        <v>87</v>
      </c>
      <c r="D9" s="299">
        <v>80</v>
      </c>
      <c r="E9" s="304">
        <v>82</v>
      </c>
      <c r="F9" s="295">
        <v>2.5</v>
      </c>
      <c r="G9" s="115"/>
    </row>
    <row r="10" spans="1:10" ht="20.25" customHeight="1" thickBot="1" x14ac:dyDescent="0.3">
      <c r="A10" s="94" t="s">
        <v>155</v>
      </c>
      <c r="B10" s="298"/>
      <c r="C10" s="298"/>
      <c r="D10" s="300"/>
      <c r="E10" s="302"/>
      <c r="F10" s="296"/>
      <c r="G10" s="115"/>
    </row>
    <row r="11" spans="1:10" ht="20.25" customHeight="1" thickBot="1" x14ac:dyDescent="0.3">
      <c r="A11" s="4" t="s">
        <v>152</v>
      </c>
      <c r="B11" s="12">
        <v>79.400000000000006</v>
      </c>
      <c r="C11" s="12">
        <v>85.7</v>
      </c>
      <c r="D11" s="188">
        <v>87.5</v>
      </c>
      <c r="E11" s="213">
        <v>92.6</v>
      </c>
      <c r="F11" s="209">
        <f>E11-D11</f>
        <v>5.0999999999999943</v>
      </c>
      <c r="G11" s="115"/>
    </row>
    <row r="12" spans="1:10" ht="40.5" customHeight="1" thickBot="1" x14ac:dyDescent="0.3">
      <c r="A12" s="94" t="s">
        <v>156</v>
      </c>
      <c r="B12" s="8">
        <v>286</v>
      </c>
      <c r="C12" s="8">
        <v>222</v>
      </c>
      <c r="D12" s="187">
        <v>219</v>
      </c>
      <c r="E12" s="212">
        <v>198</v>
      </c>
      <c r="F12" s="210">
        <v>-9.6</v>
      </c>
      <c r="G12" s="115"/>
    </row>
    <row r="13" spans="1:10" ht="20.25" customHeight="1" thickBot="1" x14ac:dyDescent="0.3">
      <c r="A13" s="4" t="s">
        <v>152</v>
      </c>
      <c r="B13" s="12">
        <v>77.599999999999994</v>
      </c>
      <c r="C13" s="12">
        <v>84.6</v>
      </c>
      <c r="D13" s="188">
        <v>86.3</v>
      </c>
      <c r="E13" s="213">
        <v>85</v>
      </c>
      <c r="F13" s="209">
        <f>E13-D13</f>
        <v>-1.2999999999999972</v>
      </c>
      <c r="G13" s="115"/>
    </row>
    <row r="14" spans="1:10" ht="27" customHeight="1" thickBot="1" x14ac:dyDescent="0.3">
      <c r="A14" s="94" t="s">
        <v>157</v>
      </c>
      <c r="B14" s="8">
        <v>61</v>
      </c>
      <c r="C14" s="8">
        <v>48</v>
      </c>
      <c r="D14" s="187">
        <v>47</v>
      </c>
      <c r="E14" s="212">
        <v>37</v>
      </c>
      <c r="F14" s="210">
        <v>-21.3</v>
      </c>
      <c r="G14" s="115"/>
    </row>
    <row r="15" spans="1:10" ht="18" customHeight="1" thickBot="1" x14ac:dyDescent="0.3">
      <c r="A15" s="4" t="s">
        <v>152</v>
      </c>
      <c r="B15" s="12">
        <v>78.400000000000006</v>
      </c>
      <c r="C15" s="12">
        <v>88.5</v>
      </c>
      <c r="D15" s="188">
        <v>85.7</v>
      </c>
      <c r="E15" s="213">
        <v>87.8</v>
      </c>
      <c r="F15" s="209">
        <f>E15-D15</f>
        <v>2.0999999999999943</v>
      </c>
      <c r="G15" s="115"/>
    </row>
    <row r="16" spans="1:10" ht="18" customHeight="1" thickBot="1" x14ac:dyDescent="0.3">
      <c r="A16" s="94" t="s">
        <v>158</v>
      </c>
      <c r="B16" s="8">
        <v>47</v>
      </c>
      <c r="C16" s="8">
        <v>48</v>
      </c>
      <c r="D16" s="187">
        <v>30</v>
      </c>
      <c r="E16" s="212">
        <v>42</v>
      </c>
      <c r="F16" s="210">
        <v>40</v>
      </c>
      <c r="G16" s="115"/>
    </row>
    <row r="17" spans="1:9" ht="20.25" customHeight="1" thickBot="1" x14ac:dyDescent="0.3">
      <c r="A17" s="1" t="s">
        <v>152</v>
      </c>
      <c r="B17" s="70">
        <v>80.400000000000006</v>
      </c>
      <c r="C17" s="70">
        <v>82.6</v>
      </c>
      <c r="D17" s="191">
        <v>87.9</v>
      </c>
      <c r="E17" s="213">
        <v>94.7</v>
      </c>
      <c r="F17" s="209">
        <f>E17-D17</f>
        <v>6.7999999999999972</v>
      </c>
      <c r="G17" s="115"/>
    </row>
    <row r="18" spans="1:9" ht="20.25" customHeight="1" x14ac:dyDescent="0.25">
      <c r="A18" s="305"/>
      <c r="B18" s="305"/>
      <c r="C18" s="305"/>
      <c r="D18" s="305"/>
      <c r="E18" s="305"/>
      <c r="F18" s="305"/>
      <c r="G18" s="305"/>
      <c r="H18" s="305"/>
      <c r="I18" s="305"/>
    </row>
    <row r="19" spans="1:9" ht="12.75" customHeight="1" x14ac:dyDescent="0.25">
      <c r="A19" s="107"/>
      <c r="B19" s="107"/>
      <c r="C19" s="107"/>
      <c r="D19" s="107"/>
      <c r="E19" s="107"/>
      <c r="F19" s="107"/>
      <c r="G19" s="121"/>
      <c r="H19" s="115"/>
    </row>
    <row r="20" spans="1:9" ht="20.25" customHeight="1" x14ac:dyDescent="0.25">
      <c r="A20" s="305">
        <v>2</v>
      </c>
      <c r="B20" s="305"/>
      <c r="C20" s="305"/>
      <c r="D20" s="305"/>
      <c r="E20" s="305"/>
      <c r="F20" s="305"/>
      <c r="G20" s="305"/>
      <c r="H20" s="305"/>
      <c r="I20" s="305"/>
    </row>
    <row r="21" spans="1:9" ht="29.25" customHeight="1" thickBot="1" x14ac:dyDescent="0.3">
      <c r="A21" s="107"/>
      <c r="B21" s="107"/>
      <c r="C21" s="107"/>
      <c r="D21" s="107"/>
      <c r="E21" s="107"/>
      <c r="F21" s="107"/>
      <c r="G21" s="121"/>
    </row>
    <row r="22" spans="1:9" ht="17.25" customHeight="1" thickBot="1" x14ac:dyDescent="0.3">
      <c r="A22" s="7" t="s">
        <v>3</v>
      </c>
      <c r="B22" s="112">
        <v>2012</v>
      </c>
      <c r="C22" s="112">
        <v>2013</v>
      </c>
      <c r="D22" s="218">
        <v>2014</v>
      </c>
      <c r="E22" s="146">
        <v>2015</v>
      </c>
      <c r="F22" s="122" t="s">
        <v>0</v>
      </c>
    </row>
    <row r="23" spans="1:9" ht="19.5" customHeight="1" thickBot="1" x14ac:dyDescent="0.3">
      <c r="A23" s="94" t="s">
        <v>159</v>
      </c>
      <c r="B23" s="8">
        <v>127</v>
      </c>
      <c r="C23" s="8">
        <v>126</v>
      </c>
      <c r="D23" s="187">
        <v>113</v>
      </c>
      <c r="E23" s="216">
        <v>91</v>
      </c>
      <c r="F23" s="215">
        <v>-19.5</v>
      </c>
      <c r="G23" s="115"/>
    </row>
    <row r="24" spans="1:9" ht="15.75" customHeight="1" thickBot="1" x14ac:dyDescent="0.3">
      <c r="A24" s="4" t="s">
        <v>152</v>
      </c>
      <c r="B24" s="12">
        <v>65.8</v>
      </c>
      <c r="C24" s="12">
        <v>61.3</v>
      </c>
      <c r="D24" s="188">
        <v>61</v>
      </c>
      <c r="E24" s="217">
        <v>65</v>
      </c>
      <c r="F24" s="214">
        <f>E24-D24</f>
        <v>4</v>
      </c>
      <c r="G24" s="115"/>
    </row>
    <row r="25" spans="1:9" ht="15.75" thickBot="1" x14ac:dyDescent="0.3">
      <c r="A25" s="94" t="s">
        <v>160</v>
      </c>
      <c r="B25" s="8">
        <v>536</v>
      </c>
      <c r="C25" s="8">
        <v>554</v>
      </c>
      <c r="D25" s="187">
        <v>553</v>
      </c>
      <c r="E25" s="216">
        <v>520</v>
      </c>
      <c r="F25" s="215">
        <v>-6</v>
      </c>
      <c r="G25" s="115"/>
    </row>
    <row r="26" spans="1:9" ht="18" customHeight="1" thickBot="1" x14ac:dyDescent="0.3">
      <c r="A26" s="4" t="s">
        <v>152</v>
      </c>
      <c r="B26" s="12">
        <v>51.9</v>
      </c>
      <c r="C26" s="12">
        <v>53.1</v>
      </c>
      <c r="D26" s="188">
        <v>56.3</v>
      </c>
      <c r="E26" s="217">
        <v>61.2</v>
      </c>
      <c r="F26" s="214">
        <f>E26-D26</f>
        <v>4.9000000000000057</v>
      </c>
      <c r="G26" s="115"/>
    </row>
    <row r="27" spans="1:9" ht="16.5" customHeight="1" thickBot="1" x14ac:dyDescent="0.3">
      <c r="A27" s="94" t="s">
        <v>161</v>
      </c>
      <c r="B27" s="8">
        <v>6230</v>
      </c>
      <c r="C27" s="8">
        <v>7054</v>
      </c>
      <c r="D27" s="187">
        <v>7105</v>
      </c>
      <c r="E27" s="216">
        <v>8454</v>
      </c>
      <c r="F27" s="215">
        <v>19</v>
      </c>
      <c r="G27" s="115"/>
    </row>
    <row r="28" spans="1:9" ht="14.25" customHeight="1" thickBot="1" x14ac:dyDescent="0.3">
      <c r="A28" s="5" t="s">
        <v>152</v>
      </c>
      <c r="B28" s="12">
        <v>32.6</v>
      </c>
      <c r="C28" s="12">
        <v>31.3</v>
      </c>
      <c r="D28" s="188">
        <v>34</v>
      </c>
      <c r="E28" s="217">
        <v>32.5</v>
      </c>
      <c r="F28" s="214">
        <f>E28-D28</f>
        <v>-1.5</v>
      </c>
      <c r="G28" s="115"/>
    </row>
    <row r="29" spans="1:9" ht="31.5" customHeight="1" thickBot="1" x14ac:dyDescent="0.3">
      <c r="A29" s="94" t="s">
        <v>162</v>
      </c>
      <c r="B29" s="8">
        <v>300</v>
      </c>
      <c r="C29" s="8">
        <v>344</v>
      </c>
      <c r="D29" s="187">
        <v>325</v>
      </c>
      <c r="E29" s="216">
        <v>288</v>
      </c>
      <c r="F29" s="215">
        <v>-11.4</v>
      </c>
      <c r="G29" s="115"/>
    </row>
    <row r="30" spans="1:9" ht="18" customHeight="1" thickBot="1" x14ac:dyDescent="0.3">
      <c r="A30" s="4" t="s">
        <v>152</v>
      </c>
      <c r="B30" s="12">
        <v>24.8</v>
      </c>
      <c r="C30" s="12">
        <v>22.7</v>
      </c>
      <c r="D30" s="188">
        <v>26.1</v>
      </c>
      <c r="E30" s="217">
        <v>21.7</v>
      </c>
      <c r="F30" s="214">
        <f>E30-D30</f>
        <v>-4.4000000000000021</v>
      </c>
      <c r="G30" s="115"/>
    </row>
    <row r="31" spans="1:9" ht="20.25" customHeight="1" thickBot="1" x14ac:dyDescent="0.3">
      <c r="A31" s="105" t="s">
        <v>163</v>
      </c>
      <c r="B31" s="297">
        <v>294</v>
      </c>
      <c r="C31" s="297">
        <v>311</v>
      </c>
      <c r="D31" s="299">
        <v>279</v>
      </c>
      <c r="E31" s="301">
        <v>221</v>
      </c>
      <c r="F31" s="303">
        <v>-20.8</v>
      </c>
      <c r="G31" s="115"/>
    </row>
    <row r="32" spans="1:9" ht="24" customHeight="1" thickBot="1" x14ac:dyDescent="0.3">
      <c r="A32" s="94" t="s">
        <v>164</v>
      </c>
      <c r="B32" s="298"/>
      <c r="C32" s="298"/>
      <c r="D32" s="300"/>
      <c r="E32" s="302"/>
      <c r="F32" s="296"/>
      <c r="G32" s="115"/>
    </row>
    <row r="33" spans="1:9" ht="18" customHeight="1" thickBot="1" x14ac:dyDescent="0.3">
      <c r="A33" s="4" t="s">
        <v>152</v>
      </c>
      <c r="B33" s="12">
        <v>65.400000000000006</v>
      </c>
      <c r="C33" s="12">
        <v>65.3</v>
      </c>
      <c r="D33" s="188">
        <v>65.2</v>
      </c>
      <c r="E33" s="217">
        <v>69.2</v>
      </c>
      <c r="F33" s="214">
        <f>E33-D33</f>
        <v>4</v>
      </c>
      <c r="G33" s="115"/>
    </row>
    <row r="34" spans="1:9" ht="30" customHeight="1" thickBot="1" x14ac:dyDescent="0.3">
      <c r="A34" s="94" t="s">
        <v>1</v>
      </c>
      <c r="B34" s="8">
        <v>913</v>
      </c>
      <c r="C34" s="8">
        <v>1073</v>
      </c>
      <c r="D34" s="187">
        <v>1340</v>
      </c>
      <c r="E34" s="216">
        <v>1279</v>
      </c>
      <c r="F34" s="215">
        <v>-4.5999999999999996</v>
      </c>
      <c r="G34" s="115"/>
    </row>
    <row r="35" spans="1:9" ht="17.25" customHeight="1" thickBot="1" x14ac:dyDescent="0.3">
      <c r="A35" s="4" t="s">
        <v>152</v>
      </c>
      <c r="B35" s="12">
        <v>64.599999999999994</v>
      </c>
      <c r="C35" s="12">
        <v>58.7</v>
      </c>
      <c r="D35" s="188">
        <v>57.2</v>
      </c>
      <c r="E35" s="217">
        <v>53.1</v>
      </c>
      <c r="F35" s="214">
        <f>E35-D35</f>
        <v>-4.1000000000000014</v>
      </c>
      <c r="G35" s="115"/>
    </row>
    <row r="36" spans="1:9" ht="57.75" customHeight="1" thickBot="1" x14ac:dyDescent="0.3">
      <c r="A36" s="94" t="s">
        <v>165</v>
      </c>
      <c r="B36" s="8">
        <v>72</v>
      </c>
      <c r="C36" s="8">
        <v>90</v>
      </c>
      <c r="D36" s="187">
        <v>124</v>
      </c>
      <c r="E36" s="216">
        <v>99</v>
      </c>
      <c r="F36" s="215">
        <v>-20.2</v>
      </c>
      <c r="G36" s="115"/>
    </row>
    <row r="37" spans="1:9" x14ac:dyDescent="0.25">
      <c r="H37" s="115"/>
    </row>
    <row r="38" spans="1:9" x14ac:dyDescent="0.25">
      <c r="H38" s="115"/>
    </row>
    <row r="39" spans="1:9" x14ac:dyDescent="0.25">
      <c r="A39" s="270">
        <v>3</v>
      </c>
      <c r="B39" s="270"/>
      <c r="C39" s="270"/>
      <c r="D39" s="270"/>
      <c r="E39" s="270"/>
      <c r="F39" s="270"/>
      <c r="G39" s="270"/>
      <c r="H39" s="270"/>
      <c r="I39" s="270"/>
    </row>
    <row r="40" spans="1:9" x14ac:dyDescent="0.25">
      <c r="H40" s="115"/>
    </row>
    <row r="41" spans="1:9" ht="13.5" customHeight="1" x14ac:dyDescent="0.25"/>
    <row r="42" spans="1:9" x14ac:dyDescent="0.25">
      <c r="A42" s="294"/>
      <c r="B42" s="294"/>
      <c r="C42" s="294"/>
      <c r="D42" s="294"/>
      <c r="E42" s="294"/>
      <c r="F42" s="294"/>
      <c r="G42" s="294"/>
      <c r="H42" s="294"/>
      <c r="I42" s="294"/>
    </row>
    <row r="43" spans="1:9" x14ac:dyDescent="0.25">
      <c r="A43" s="270"/>
      <c r="B43" s="270"/>
      <c r="C43" s="270"/>
      <c r="D43" s="270"/>
      <c r="E43" s="270"/>
      <c r="F43" s="270"/>
      <c r="G43" s="270"/>
      <c r="H43" s="270"/>
      <c r="I43" s="270"/>
    </row>
    <row r="44" spans="1:9" x14ac:dyDescent="0.25">
      <c r="H44" s="115"/>
    </row>
    <row r="45" spans="1:9" x14ac:dyDescent="0.25">
      <c r="H45" s="115"/>
    </row>
    <row r="46" spans="1:9" x14ac:dyDescent="0.25">
      <c r="H46" s="115"/>
    </row>
    <row r="47" spans="1:9" x14ac:dyDescent="0.25">
      <c r="H47" s="115"/>
    </row>
    <row r="48" spans="1:9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</sheetData>
  <mergeCells count="24">
    <mergeCell ref="H2:I2"/>
    <mergeCell ref="A1:G1"/>
    <mergeCell ref="A3:A4"/>
    <mergeCell ref="B3:B4"/>
    <mergeCell ref="C3:C4"/>
    <mergeCell ref="D3:D4"/>
    <mergeCell ref="F3:F4"/>
    <mergeCell ref="E3:E4"/>
    <mergeCell ref="H1:J1"/>
    <mergeCell ref="A43:I43"/>
    <mergeCell ref="A42:I42"/>
    <mergeCell ref="F9:F10"/>
    <mergeCell ref="B31:B32"/>
    <mergeCell ref="C31:C32"/>
    <mergeCell ref="D31:D32"/>
    <mergeCell ref="E31:E32"/>
    <mergeCell ref="F31:F32"/>
    <mergeCell ref="B9:B10"/>
    <mergeCell ref="C9:C10"/>
    <mergeCell ref="D9:D10"/>
    <mergeCell ref="E9:E10"/>
    <mergeCell ref="A18:I18"/>
    <mergeCell ref="A39:I39"/>
    <mergeCell ref="A20:I20"/>
  </mergeCells>
  <pageMargins left="0.7" right="0.7" top="0.75" bottom="0.75" header="0.3" footer="0.3"/>
  <pageSetup paperSize="9" scale="91" orientation="portrait" r:id="rId1"/>
  <rowBreaks count="1" manualBreakCount="1">
    <brk id="2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4"/>
  <sheetViews>
    <sheetView view="pageLayout" zoomScaleNormal="100" zoomScaleSheetLayoutView="100" workbookViewId="0">
      <selection activeCell="E42" sqref="E42"/>
    </sheetView>
  </sheetViews>
  <sheetFormatPr defaultRowHeight="15" x14ac:dyDescent="0.25"/>
  <cols>
    <col min="1" max="1" width="18.85546875" customWidth="1"/>
  </cols>
  <sheetData>
    <row r="1" spans="1:7" ht="23.25" customHeight="1" thickBot="1" x14ac:dyDescent="0.3">
      <c r="A1" s="106" t="s">
        <v>3</v>
      </c>
      <c r="B1" s="110">
        <v>2012</v>
      </c>
      <c r="C1" s="110">
        <v>2013</v>
      </c>
      <c r="D1" s="219">
        <v>2014</v>
      </c>
      <c r="E1" s="147">
        <v>2015</v>
      </c>
      <c r="F1" s="111" t="s">
        <v>32</v>
      </c>
    </row>
    <row r="2" spans="1:7" ht="15.75" thickBot="1" x14ac:dyDescent="0.3">
      <c r="A2" s="1" t="s">
        <v>152</v>
      </c>
      <c r="B2" s="134">
        <v>87.7</v>
      </c>
      <c r="C2" s="134">
        <v>86.1</v>
      </c>
      <c r="D2" s="220">
        <v>87.4</v>
      </c>
      <c r="E2" s="213">
        <v>81.3</v>
      </c>
      <c r="F2" s="209">
        <f>E2-D2</f>
        <v>-6.1000000000000085</v>
      </c>
    </row>
    <row r="3" spans="1:7" ht="35.25" customHeight="1" thickBot="1" x14ac:dyDescent="0.3">
      <c r="A3" s="94" t="s">
        <v>166</v>
      </c>
      <c r="B3" s="8">
        <v>1180</v>
      </c>
      <c r="C3" s="8">
        <v>1280</v>
      </c>
      <c r="D3" s="187">
        <v>1024</v>
      </c>
      <c r="E3" s="212">
        <v>1016</v>
      </c>
      <c r="F3" s="210">
        <v>-0.8</v>
      </c>
      <c r="G3" s="115"/>
    </row>
    <row r="4" spans="1:7" ht="15.75" thickBot="1" x14ac:dyDescent="0.3">
      <c r="A4" s="4" t="s">
        <v>167</v>
      </c>
      <c r="B4" s="12">
        <v>40.4</v>
      </c>
      <c r="C4" s="12">
        <v>33.6</v>
      </c>
      <c r="D4" s="188">
        <v>37.9</v>
      </c>
      <c r="E4" s="213">
        <v>37</v>
      </c>
      <c r="F4" s="209">
        <f>E4-D4</f>
        <v>-0.89999999999999858</v>
      </c>
      <c r="G4" s="115"/>
    </row>
    <row r="5" spans="1:7" ht="15.75" thickBot="1" x14ac:dyDescent="0.3">
      <c r="A5" s="94" t="s">
        <v>168</v>
      </c>
      <c r="B5" s="8">
        <v>27</v>
      </c>
      <c r="C5" s="8">
        <v>38</v>
      </c>
      <c r="D5" s="187">
        <v>18</v>
      </c>
      <c r="E5" s="212">
        <v>19</v>
      </c>
      <c r="F5" s="210">
        <v>5.6</v>
      </c>
      <c r="G5" s="115"/>
    </row>
    <row r="6" spans="1:7" ht="15.75" thickBot="1" x14ac:dyDescent="0.3">
      <c r="A6" s="4" t="s">
        <v>152</v>
      </c>
      <c r="B6" s="12">
        <v>76.7</v>
      </c>
      <c r="C6" s="12">
        <v>69.7</v>
      </c>
      <c r="D6" s="188">
        <v>71.400000000000006</v>
      </c>
      <c r="E6" s="213">
        <v>47.4</v>
      </c>
      <c r="F6" s="209">
        <f>E6-D6</f>
        <v>-24.000000000000007</v>
      </c>
      <c r="G6" s="115"/>
    </row>
    <row r="7" spans="1:7" ht="30.75" customHeight="1" thickBot="1" x14ac:dyDescent="0.3">
      <c r="A7" s="94" t="s">
        <v>169</v>
      </c>
      <c r="B7" s="8">
        <v>175</v>
      </c>
      <c r="C7" s="8">
        <v>134</v>
      </c>
      <c r="D7" s="187">
        <v>169</v>
      </c>
      <c r="E7" s="212">
        <v>110</v>
      </c>
      <c r="F7" s="210">
        <v>-34.9</v>
      </c>
      <c r="G7" s="115"/>
    </row>
    <row r="8" spans="1:7" ht="19.5" customHeight="1" thickBot="1" x14ac:dyDescent="0.3">
      <c r="A8" s="4" t="s">
        <v>152</v>
      </c>
      <c r="B8" s="12">
        <v>80.599999999999994</v>
      </c>
      <c r="C8" s="12">
        <v>75.7</v>
      </c>
      <c r="D8" s="188">
        <v>83.6</v>
      </c>
      <c r="E8" s="213">
        <v>92.4</v>
      </c>
      <c r="F8" s="209">
        <f>E8-D8</f>
        <v>8.8000000000000114</v>
      </c>
      <c r="G8" s="115"/>
    </row>
    <row r="9" spans="1:7" ht="30" customHeight="1" thickBot="1" x14ac:dyDescent="0.3">
      <c r="A9" s="105" t="s">
        <v>170</v>
      </c>
      <c r="B9" s="297">
        <v>1489</v>
      </c>
      <c r="C9" s="297">
        <v>1281</v>
      </c>
      <c r="D9" s="299">
        <v>904</v>
      </c>
      <c r="E9" s="304">
        <v>728</v>
      </c>
      <c r="F9" s="295">
        <v>-19.5</v>
      </c>
      <c r="G9" s="115"/>
    </row>
    <row r="10" spans="1:7" ht="15" customHeight="1" thickBot="1" x14ac:dyDescent="0.3">
      <c r="A10" s="94" t="s">
        <v>171</v>
      </c>
      <c r="B10" s="298"/>
      <c r="C10" s="298"/>
      <c r="D10" s="300"/>
      <c r="E10" s="302"/>
      <c r="F10" s="296"/>
      <c r="G10" s="115"/>
    </row>
    <row r="11" spans="1:7" ht="20.25" customHeight="1" thickBot="1" x14ac:dyDescent="0.3">
      <c r="A11" s="4" t="s">
        <v>152</v>
      </c>
      <c r="B11" s="12">
        <v>76.400000000000006</v>
      </c>
      <c r="C11" s="12">
        <v>73.099999999999994</v>
      </c>
      <c r="D11" s="188">
        <v>82.4</v>
      </c>
      <c r="E11" s="213">
        <v>72</v>
      </c>
      <c r="F11" s="209">
        <f>E11-D11</f>
        <v>-10.400000000000006</v>
      </c>
      <c r="G11" s="115"/>
    </row>
    <row r="12" spans="1:7" ht="28.5" customHeight="1" thickBot="1" x14ac:dyDescent="0.3">
      <c r="A12" s="105" t="s">
        <v>172</v>
      </c>
      <c r="B12" s="297">
        <v>6693</v>
      </c>
      <c r="C12" s="297">
        <v>7183</v>
      </c>
      <c r="D12" s="299">
        <v>7667</v>
      </c>
      <c r="E12" s="212">
        <v>8316</v>
      </c>
      <c r="F12" s="210">
        <v>8.5</v>
      </c>
      <c r="G12" s="115"/>
    </row>
    <row r="13" spans="1:7" ht="15.75" thickBot="1" x14ac:dyDescent="0.3">
      <c r="A13" s="94" t="s">
        <v>173</v>
      </c>
      <c r="B13" s="298"/>
      <c r="C13" s="298"/>
      <c r="D13" s="300"/>
      <c r="E13" s="221"/>
      <c r="F13" s="211"/>
      <c r="G13" s="115"/>
    </row>
    <row r="14" spans="1:7" ht="19.5" customHeight="1" thickBot="1" x14ac:dyDescent="0.3">
      <c r="A14" s="4" t="s">
        <v>152</v>
      </c>
      <c r="B14" s="12">
        <v>59.2</v>
      </c>
      <c r="C14" s="12">
        <v>58.6</v>
      </c>
      <c r="D14" s="188">
        <v>64.5</v>
      </c>
      <c r="E14" s="213">
        <v>62.2</v>
      </c>
      <c r="F14" s="209">
        <f>E14-D14</f>
        <v>-2.2999999999999972</v>
      </c>
      <c r="G14" s="115"/>
    </row>
    <row r="15" spans="1:7" ht="24.75" thickBot="1" x14ac:dyDescent="0.3">
      <c r="A15" s="94" t="s">
        <v>174</v>
      </c>
      <c r="B15" s="8">
        <v>3982</v>
      </c>
      <c r="C15" s="8">
        <v>4600</v>
      </c>
      <c r="D15" s="187">
        <v>5021</v>
      </c>
      <c r="E15" s="212">
        <v>5770</v>
      </c>
      <c r="F15" s="210">
        <v>14.9</v>
      </c>
      <c r="G15" s="115"/>
    </row>
    <row r="16" spans="1:7" ht="15.75" thickBot="1" x14ac:dyDescent="0.3">
      <c r="A16" s="1" t="s">
        <v>152</v>
      </c>
      <c r="B16" s="70">
        <v>46.4</v>
      </c>
      <c r="C16" s="70">
        <v>41.2</v>
      </c>
      <c r="D16" s="191">
        <v>44.6</v>
      </c>
      <c r="E16" s="213">
        <v>40.4</v>
      </c>
      <c r="F16" s="209">
        <f>E16-D16</f>
        <v>-4.2000000000000028</v>
      </c>
      <c r="G16" s="115"/>
    </row>
    <row r="17" spans="1:9" ht="65.25" customHeight="1" x14ac:dyDescent="0.25">
      <c r="A17" s="108"/>
      <c r="B17" s="109"/>
      <c r="C17" s="109"/>
      <c r="D17" s="109"/>
      <c r="E17" s="109"/>
      <c r="F17" s="109"/>
      <c r="G17" s="119"/>
      <c r="H17" s="115"/>
    </row>
    <row r="18" spans="1:9" x14ac:dyDescent="0.25">
      <c r="A18" s="316">
        <v>4</v>
      </c>
      <c r="B18" s="317"/>
      <c r="C18" s="317"/>
      <c r="D18" s="317"/>
      <c r="E18" s="317"/>
      <c r="F18" s="317"/>
      <c r="G18" s="318"/>
      <c r="H18" s="318"/>
      <c r="I18" s="317"/>
    </row>
    <row r="19" spans="1:9" ht="15.75" thickBot="1" x14ac:dyDescent="0.3">
      <c r="A19" s="108"/>
      <c r="B19" s="109"/>
      <c r="C19" s="109"/>
      <c r="D19" s="109"/>
      <c r="E19" s="148"/>
      <c r="F19" s="109"/>
      <c r="G19" s="119"/>
      <c r="H19" s="115"/>
    </row>
    <row r="20" spans="1:9" ht="15.75" thickBot="1" x14ac:dyDescent="0.3">
      <c r="A20" s="81" t="s">
        <v>3</v>
      </c>
      <c r="B20" s="111">
        <v>2012</v>
      </c>
      <c r="C20" s="111">
        <v>2013</v>
      </c>
      <c r="D20" s="204">
        <v>2014</v>
      </c>
      <c r="E20" s="208">
        <v>2015</v>
      </c>
      <c r="F20" s="223" t="s">
        <v>32</v>
      </c>
      <c r="G20" s="115"/>
    </row>
    <row r="21" spans="1:9" ht="15.75" thickBot="1" x14ac:dyDescent="0.3">
      <c r="A21" s="94" t="s">
        <v>175</v>
      </c>
      <c r="B21" s="8">
        <v>508</v>
      </c>
      <c r="C21" s="8">
        <v>428</v>
      </c>
      <c r="D21" s="227">
        <v>445</v>
      </c>
      <c r="E21" s="225">
        <v>487</v>
      </c>
      <c r="F21" s="224">
        <v>9.4</v>
      </c>
    </row>
    <row r="22" spans="1:9" ht="15.75" thickBot="1" x14ac:dyDescent="0.3">
      <c r="A22" s="4" t="s">
        <v>176</v>
      </c>
      <c r="B22" s="12">
        <v>6.4</v>
      </c>
      <c r="C22" s="12">
        <v>5.6</v>
      </c>
      <c r="D22" s="228">
        <v>4.8</v>
      </c>
      <c r="E22" s="226">
        <v>5.5</v>
      </c>
      <c r="F22" s="222">
        <f>E22-D22</f>
        <v>0.70000000000000018</v>
      </c>
    </row>
    <row r="23" spans="1:9" ht="21" customHeight="1" thickBot="1" x14ac:dyDescent="0.3">
      <c r="A23" s="105" t="s">
        <v>177</v>
      </c>
      <c r="B23" s="297">
        <v>2657</v>
      </c>
      <c r="C23" s="297">
        <v>2933</v>
      </c>
      <c r="D23" s="321">
        <v>4018</v>
      </c>
      <c r="E23" s="323">
        <v>4419</v>
      </c>
      <c r="F23" s="303">
        <v>10</v>
      </c>
      <c r="G23" s="115"/>
    </row>
    <row r="24" spans="1:9" ht="17.25" customHeight="1" thickBot="1" x14ac:dyDescent="0.3">
      <c r="A24" s="94" t="s">
        <v>178</v>
      </c>
      <c r="B24" s="298"/>
      <c r="C24" s="298"/>
      <c r="D24" s="322"/>
      <c r="E24" s="302"/>
      <c r="F24" s="296"/>
      <c r="G24" s="115"/>
    </row>
    <row r="25" spans="1:9" ht="18" customHeight="1" thickBot="1" x14ac:dyDescent="0.3">
      <c r="A25" s="4" t="s">
        <v>176</v>
      </c>
      <c r="B25" s="12">
        <v>33.6</v>
      </c>
      <c r="C25" s="12">
        <v>38.1</v>
      </c>
      <c r="D25" s="228">
        <v>43.5</v>
      </c>
      <c r="E25" s="226">
        <v>49.5</v>
      </c>
      <c r="F25" s="222">
        <f>E25-D25</f>
        <v>6</v>
      </c>
      <c r="G25" s="115"/>
    </row>
    <row r="26" spans="1:9" ht="20.25" customHeight="1" thickBot="1" x14ac:dyDescent="0.3">
      <c r="A26" s="105" t="s">
        <v>179</v>
      </c>
      <c r="B26" s="297">
        <v>2394</v>
      </c>
      <c r="C26" s="297">
        <v>2364</v>
      </c>
      <c r="D26" s="321">
        <v>2364</v>
      </c>
      <c r="E26" s="323">
        <v>2614</v>
      </c>
      <c r="F26" s="303">
        <v>10.6</v>
      </c>
      <c r="G26" s="115"/>
    </row>
    <row r="27" spans="1:9" ht="15.75" thickBot="1" x14ac:dyDescent="0.3">
      <c r="A27" s="94" t="s">
        <v>180</v>
      </c>
      <c r="B27" s="298"/>
      <c r="C27" s="298"/>
      <c r="D27" s="322"/>
      <c r="E27" s="302"/>
      <c r="F27" s="296"/>
      <c r="G27" s="115"/>
    </row>
    <row r="28" spans="1:9" ht="15.75" thickBot="1" x14ac:dyDescent="0.3">
      <c r="A28" s="4" t="s">
        <v>176</v>
      </c>
      <c r="B28" s="12">
        <v>30.3</v>
      </c>
      <c r="C28" s="12">
        <v>30.7</v>
      </c>
      <c r="D28" s="228">
        <v>25.6</v>
      </c>
      <c r="E28" s="226">
        <v>29.3</v>
      </c>
      <c r="F28" s="222">
        <f>E28-D28</f>
        <v>3.6999999999999993</v>
      </c>
      <c r="G28" s="115"/>
    </row>
    <row r="29" spans="1:9" ht="15.75" thickBot="1" x14ac:dyDescent="0.3">
      <c r="A29" s="94" t="s">
        <v>181</v>
      </c>
      <c r="B29" s="8">
        <v>1090</v>
      </c>
      <c r="C29" s="8">
        <v>933</v>
      </c>
      <c r="D29" s="227">
        <v>1281</v>
      </c>
      <c r="E29" s="225">
        <v>1047</v>
      </c>
      <c r="F29" s="224">
        <v>-18.3</v>
      </c>
      <c r="G29" s="115"/>
    </row>
    <row r="30" spans="1:9" ht="15.75" thickBot="1" x14ac:dyDescent="0.3">
      <c r="A30" s="4" t="s">
        <v>176</v>
      </c>
      <c r="B30" s="12">
        <v>13.8</v>
      </c>
      <c r="C30" s="12">
        <v>12.9</v>
      </c>
      <c r="D30" s="228">
        <v>13.9</v>
      </c>
      <c r="E30" s="226">
        <v>11.7</v>
      </c>
      <c r="F30" s="222">
        <f>E30-D30</f>
        <v>-2.2000000000000011</v>
      </c>
      <c r="G30" s="115"/>
    </row>
    <row r="31" spans="1:9" ht="26.25" customHeight="1" thickBot="1" x14ac:dyDescent="0.3">
      <c r="A31" s="94" t="s">
        <v>182</v>
      </c>
      <c r="B31" s="8">
        <v>4509</v>
      </c>
      <c r="C31" s="8">
        <v>5025</v>
      </c>
      <c r="D31" s="227">
        <v>4775</v>
      </c>
      <c r="E31" s="225">
        <v>4712</v>
      </c>
      <c r="F31" s="224">
        <v>-1.3</v>
      </c>
      <c r="G31" s="115"/>
    </row>
    <row r="32" spans="1:9" ht="20.25" customHeight="1" thickBot="1" x14ac:dyDescent="0.3">
      <c r="A32" s="4" t="s">
        <v>176</v>
      </c>
      <c r="B32" s="12">
        <v>30.5</v>
      </c>
      <c r="C32" s="12">
        <v>32</v>
      </c>
      <c r="D32" s="228">
        <v>28.4</v>
      </c>
      <c r="E32" s="226">
        <v>25.9</v>
      </c>
      <c r="F32" s="222">
        <f>E32-D32</f>
        <v>-2.5</v>
      </c>
      <c r="G32" s="115"/>
    </row>
    <row r="33" spans="1:9" ht="18.75" customHeight="1" thickBot="1" x14ac:dyDescent="0.3">
      <c r="A33" s="94" t="s">
        <v>183</v>
      </c>
      <c r="B33" s="8">
        <v>3111</v>
      </c>
      <c r="C33" s="8">
        <v>3456</v>
      </c>
      <c r="D33" s="227">
        <v>3346</v>
      </c>
      <c r="E33" s="225">
        <v>3304</v>
      </c>
      <c r="F33" s="224">
        <v>-1.3</v>
      </c>
      <c r="G33" s="115"/>
    </row>
    <row r="34" spans="1:9" ht="20.25" customHeight="1" thickBot="1" x14ac:dyDescent="0.3">
      <c r="A34" s="4" t="s">
        <v>176</v>
      </c>
      <c r="B34" s="12">
        <v>21</v>
      </c>
      <c r="C34" s="12">
        <v>22</v>
      </c>
      <c r="D34" s="228">
        <v>19.899999999999999</v>
      </c>
      <c r="E34" s="226">
        <v>18.100000000000001</v>
      </c>
      <c r="F34" s="222">
        <f>E34-D34</f>
        <v>-1.7999999999999972</v>
      </c>
      <c r="G34" s="115"/>
    </row>
    <row r="35" spans="1:9" x14ac:dyDescent="0.25">
      <c r="H35" s="115"/>
    </row>
    <row r="36" spans="1:9" ht="102" customHeight="1" x14ac:dyDescent="0.25">
      <c r="H36" s="115"/>
    </row>
    <row r="37" spans="1:9" x14ac:dyDescent="0.25">
      <c r="A37" s="319">
        <v>5</v>
      </c>
      <c r="B37" s="319"/>
      <c r="C37" s="319"/>
      <c r="D37" s="319"/>
      <c r="E37" s="319"/>
      <c r="F37" s="319"/>
      <c r="G37" s="319"/>
      <c r="H37" s="320"/>
      <c r="I37" s="319"/>
    </row>
    <row r="38" spans="1:9" x14ac:dyDescent="0.25">
      <c r="H38" s="115"/>
    </row>
    <row r="39" spans="1:9" x14ac:dyDescent="0.25">
      <c r="H39" s="115"/>
    </row>
    <row r="40" spans="1:9" x14ac:dyDescent="0.25">
      <c r="H40" s="115"/>
    </row>
    <row r="43" spans="1:9" x14ac:dyDescent="0.25">
      <c r="H43" s="115"/>
    </row>
    <row r="44" spans="1:9" x14ac:dyDescent="0.25">
      <c r="H44" s="115"/>
    </row>
    <row r="45" spans="1:9" x14ac:dyDescent="0.25">
      <c r="H45" s="115"/>
    </row>
    <row r="46" spans="1:9" x14ac:dyDescent="0.25">
      <c r="H46" s="115"/>
    </row>
    <row r="47" spans="1:9" x14ac:dyDescent="0.25">
      <c r="H47" s="115"/>
    </row>
    <row r="48" spans="1:9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</sheetData>
  <mergeCells count="20">
    <mergeCell ref="B9:B10"/>
    <mergeCell ref="C9:C10"/>
    <mergeCell ref="D9:D10"/>
    <mergeCell ref="E9:E10"/>
    <mergeCell ref="F9:F10"/>
    <mergeCell ref="B12:B13"/>
    <mergeCell ref="C12:C13"/>
    <mergeCell ref="D12:D13"/>
    <mergeCell ref="A18:I18"/>
    <mergeCell ref="A37:I37"/>
    <mergeCell ref="B26:B27"/>
    <mergeCell ref="C26:C27"/>
    <mergeCell ref="D26:D27"/>
    <mergeCell ref="E26:E27"/>
    <mergeCell ref="F26:F27"/>
    <mergeCell ref="B23:B24"/>
    <mergeCell ref="C23:C24"/>
    <mergeCell ref="D23:D24"/>
    <mergeCell ref="E23:E24"/>
    <mergeCell ref="F23:F24"/>
  </mergeCells>
  <pageMargins left="0.7" right="0.7" top="0.75" bottom="0.75" header="0.3" footer="0.3"/>
  <pageSetup paperSize="9" scale="85" orientation="portrait" r:id="rId1"/>
  <rowBreaks count="1" manualBreakCount="1">
    <brk id="19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4"/>
  <sheetViews>
    <sheetView view="pageLayout" zoomScaleNormal="100" zoomScaleSheetLayoutView="115" workbookViewId="0">
      <selection activeCell="I2" sqref="I2:J2"/>
    </sheetView>
  </sheetViews>
  <sheetFormatPr defaultRowHeight="15" x14ac:dyDescent="0.25"/>
  <cols>
    <col min="1" max="1" width="26" customWidth="1"/>
    <col min="2" max="2" width="7.85546875" customWidth="1"/>
    <col min="3" max="3" width="8.28515625" customWidth="1"/>
    <col min="4" max="4" width="7.42578125" customWidth="1"/>
    <col min="5" max="5" width="7.85546875" customWidth="1"/>
    <col min="6" max="6" width="8.42578125" customWidth="1"/>
    <col min="7" max="7" width="7.28515625" customWidth="1"/>
    <col min="8" max="8" width="5.28515625" customWidth="1"/>
    <col min="9" max="9" width="8.7109375" customWidth="1"/>
    <col min="10" max="10" width="11.42578125" customWidth="1"/>
  </cols>
  <sheetData>
    <row r="1" spans="1:10" ht="30.75" customHeight="1" x14ac:dyDescent="0.25">
      <c r="A1" s="325" t="s">
        <v>2</v>
      </c>
      <c r="B1" s="326"/>
      <c r="C1" s="326"/>
      <c r="D1" s="326"/>
      <c r="E1" s="326"/>
      <c r="F1" s="326"/>
      <c r="G1" s="326"/>
      <c r="H1" s="326"/>
      <c r="I1" s="326"/>
    </row>
    <row r="2" spans="1:10" ht="27.75" customHeight="1" thickBot="1" x14ac:dyDescent="0.3">
      <c r="A2" s="330"/>
      <c r="B2" s="331"/>
      <c r="C2" s="331"/>
      <c r="D2" s="331"/>
      <c r="E2" s="331"/>
      <c r="F2" s="331"/>
      <c r="G2" s="331"/>
      <c r="H2" s="332"/>
      <c r="I2" s="340"/>
      <c r="J2" s="340"/>
    </row>
    <row r="3" spans="1:10" ht="36.75" customHeight="1" thickBot="1" x14ac:dyDescent="0.3">
      <c r="A3" s="64" t="s">
        <v>3</v>
      </c>
      <c r="B3" s="2">
        <v>2012</v>
      </c>
      <c r="C3" s="2">
        <v>2013</v>
      </c>
      <c r="D3" s="185">
        <v>2014</v>
      </c>
      <c r="E3" s="149">
        <v>2015</v>
      </c>
      <c r="F3" s="126" t="s">
        <v>4</v>
      </c>
      <c r="G3" s="162"/>
      <c r="H3" s="163"/>
      <c r="I3" s="163"/>
    </row>
    <row r="4" spans="1:10" ht="41.25" customHeight="1" thickBot="1" x14ac:dyDescent="0.3">
      <c r="A4" s="71" t="s">
        <v>5</v>
      </c>
      <c r="B4" s="8">
        <v>952</v>
      </c>
      <c r="C4" s="8">
        <v>736</v>
      </c>
      <c r="D4" s="186">
        <v>732</v>
      </c>
      <c r="E4" s="150">
        <v>741</v>
      </c>
      <c r="F4" s="113">
        <f>(E4*100)/D4-100</f>
        <v>1.2295081967213122</v>
      </c>
      <c r="G4" s="338"/>
      <c r="H4" s="339"/>
      <c r="I4" s="339"/>
    </row>
    <row r="5" spans="1:10" ht="38.25" customHeight="1" thickBot="1" x14ac:dyDescent="0.3">
      <c r="A5" s="71" t="s">
        <v>144</v>
      </c>
      <c r="B5" s="8">
        <v>6.4</v>
      </c>
      <c r="C5" s="8">
        <v>4.7</v>
      </c>
      <c r="D5" s="187">
        <v>4.3</v>
      </c>
      <c r="E5" s="263">
        <v>4.0999999999999996</v>
      </c>
      <c r="F5" s="113">
        <f t="shared" ref="F5:F6" si="0">(E5*100)/D5-100</f>
        <v>-4.6511627906976827</v>
      </c>
      <c r="G5" s="333"/>
      <c r="H5" s="334"/>
    </row>
    <row r="6" spans="1:10" ht="75.75" customHeight="1" thickBot="1" x14ac:dyDescent="0.3">
      <c r="A6" s="71" t="s">
        <v>6</v>
      </c>
      <c r="B6" s="8">
        <v>447</v>
      </c>
      <c r="C6" s="8">
        <v>476</v>
      </c>
      <c r="D6" s="186">
        <v>657</v>
      </c>
      <c r="E6" s="150">
        <v>798</v>
      </c>
      <c r="F6" s="113">
        <f t="shared" si="0"/>
        <v>21.461187214611869</v>
      </c>
      <c r="G6" s="115"/>
    </row>
    <row r="7" spans="1:10" ht="37.5" customHeight="1" thickBot="1" x14ac:dyDescent="0.3">
      <c r="A7" s="71" t="s">
        <v>7</v>
      </c>
      <c r="B7" s="8">
        <v>2</v>
      </c>
      <c r="C7" s="8">
        <v>5</v>
      </c>
      <c r="D7" s="187">
        <v>0</v>
      </c>
      <c r="E7" s="236">
        <v>2</v>
      </c>
      <c r="F7" s="113">
        <v>0</v>
      </c>
      <c r="G7" s="115"/>
    </row>
    <row r="8" spans="1:10" ht="44.25" customHeight="1" thickBot="1" x14ac:dyDescent="0.3">
      <c r="A8" s="71" t="s">
        <v>8</v>
      </c>
      <c r="B8" s="8">
        <v>1</v>
      </c>
      <c r="C8" s="8">
        <v>5</v>
      </c>
      <c r="D8" s="187">
        <v>0</v>
      </c>
      <c r="E8" s="236">
        <v>1</v>
      </c>
      <c r="F8" s="113">
        <v>0</v>
      </c>
      <c r="G8" s="115"/>
    </row>
    <row r="9" spans="1:10" ht="36" customHeight="1" thickBot="1" x14ac:dyDescent="0.3">
      <c r="A9" s="71" t="s">
        <v>9</v>
      </c>
      <c r="B9" s="8">
        <v>0</v>
      </c>
      <c r="C9" s="8">
        <v>3</v>
      </c>
      <c r="D9" s="187">
        <v>0</v>
      </c>
      <c r="E9" s="236">
        <v>1</v>
      </c>
      <c r="F9" s="113">
        <v>0</v>
      </c>
      <c r="G9" s="115"/>
    </row>
    <row r="10" spans="1:10" ht="59.25" customHeight="1" x14ac:dyDescent="0.25">
      <c r="A10" s="6"/>
      <c r="G10" s="115"/>
      <c r="H10" s="115"/>
    </row>
    <row r="11" spans="1:10" ht="21.75" customHeight="1" x14ac:dyDescent="0.25">
      <c r="A11" s="335">
        <v>6</v>
      </c>
      <c r="B11" s="336"/>
      <c r="C11" s="336"/>
      <c r="D11" s="336"/>
      <c r="E11" s="336"/>
      <c r="F11" s="336"/>
      <c r="G11" s="337"/>
      <c r="H11" s="337"/>
      <c r="I11" s="336"/>
    </row>
    <row r="12" spans="1:10" x14ac:dyDescent="0.25">
      <c r="A12" s="10"/>
      <c r="G12" s="115"/>
      <c r="H12" s="115"/>
    </row>
    <row r="13" spans="1:10" ht="33" customHeight="1" thickBot="1" x14ac:dyDescent="0.3">
      <c r="A13" s="327" t="s">
        <v>10</v>
      </c>
      <c r="B13" s="328"/>
      <c r="C13" s="328"/>
      <c r="D13" s="328"/>
      <c r="E13" s="328"/>
      <c r="F13" s="328"/>
      <c r="G13" s="329"/>
      <c r="H13" s="116"/>
    </row>
    <row r="14" spans="1:10" ht="37.5" customHeight="1" thickBot="1" x14ac:dyDescent="0.3">
      <c r="A14" s="241" t="s">
        <v>3</v>
      </c>
      <c r="B14" s="8">
        <v>2012</v>
      </c>
      <c r="C14" s="8">
        <v>2013</v>
      </c>
      <c r="D14" s="187">
        <v>2014</v>
      </c>
      <c r="E14" s="145">
        <v>2015</v>
      </c>
      <c r="F14" s="242" t="s">
        <v>4</v>
      </c>
      <c r="G14" s="264"/>
    </row>
    <row r="15" spans="1:10" ht="33.75" customHeight="1" thickBot="1" x14ac:dyDescent="0.3">
      <c r="A15" s="67" t="s">
        <v>11</v>
      </c>
      <c r="B15" s="8">
        <v>19324</v>
      </c>
      <c r="C15" s="8">
        <v>20823</v>
      </c>
      <c r="D15" s="187">
        <v>22456</v>
      </c>
      <c r="E15" s="145">
        <f>E16+E17+E18+E19+E20</f>
        <v>26616</v>
      </c>
      <c r="F15" s="118">
        <f>(E15*100)/D15-100</f>
        <v>18.525115781973639</v>
      </c>
      <c r="G15" s="117"/>
    </row>
    <row r="16" spans="1:10" ht="32.25" customHeight="1" thickBot="1" x14ac:dyDescent="0.3">
      <c r="A16" s="68" t="s">
        <v>12</v>
      </c>
      <c r="B16" s="8">
        <v>1469</v>
      </c>
      <c r="C16" s="8">
        <v>1677</v>
      </c>
      <c r="D16" s="187">
        <v>1435</v>
      </c>
      <c r="E16" s="145">
        <v>1416</v>
      </c>
      <c r="F16" s="118">
        <f t="shared" ref="F16:F20" si="1">(E16*100)/D16-100</f>
        <v>-1.3240418118466835</v>
      </c>
      <c r="G16" s="117"/>
    </row>
    <row r="17" spans="1:9" ht="35.25" customHeight="1" thickBot="1" x14ac:dyDescent="0.3">
      <c r="A17" s="68" t="s">
        <v>13</v>
      </c>
      <c r="B17" s="8">
        <v>10312</v>
      </c>
      <c r="C17" s="8">
        <v>10447</v>
      </c>
      <c r="D17" s="187">
        <v>12299</v>
      </c>
      <c r="E17" s="145">
        <v>14880</v>
      </c>
      <c r="F17" s="118">
        <f t="shared" si="1"/>
        <v>20.985445971217175</v>
      </c>
      <c r="G17" s="117"/>
    </row>
    <row r="18" spans="1:9" ht="34.5" customHeight="1" thickBot="1" x14ac:dyDescent="0.3">
      <c r="A18" s="68" t="s">
        <v>14</v>
      </c>
      <c r="B18" s="8">
        <v>6671</v>
      </c>
      <c r="C18" s="8">
        <v>7829</v>
      </c>
      <c r="D18" s="187">
        <v>7828</v>
      </c>
      <c r="E18" s="145">
        <v>9315</v>
      </c>
      <c r="F18" s="118">
        <f t="shared" si="1"/>
        <v>18.995912110373027</v>
      </c>
      <c r="G18" s="117"/>
    </row>
    <row r="19" spans="1:9" ht="40.5" customHeight="1" thickBot="1" x14ac:dyDescent="0.3">
      <c r="A19" s="68" t="s">
        <v>15</v>
      </c>
      <c r="B19" s="8">
        <v>821</v>
      </c>
      <c r="C19" s="8">
        <v>806</v>
      </c>
      <c r="D19" s="187">
        <v>825</v>
      </c>
      <c r="E19" s="145">
        <v>952</v>
      </c>
      <c r="F19" s="118">
        <f t="shared" si="1"/>
        <v>15.393939393939391</v>
      </c>
      <c r="G19" s="117"/>
    </row>
    <row r="20" spans="1:9" ht="38.25" customHeight="1" thickBot="1" x14ac:dyDescent="0.3">
      <c r="A20" s="68" t="s">
        <v>16</v>
      </c>
      <c r="B20" s="8">
        <v>51</v>
      </c>
      <c r="C20" s="8">
        <v>64</v>
      </c>
      <c r="D20" s="187">
        <v>69</v>
      </c>
      <c r="E20" s="145">
        <v>53</v>
      </c>
      <c r="F20" s="118">
        <f t="shared" si="1"/>
        <v>-23.188405797101453</v>
      </c>
      <c r="G20" s="117"/>
    </row>
    <row r="21" spans="1:9" x14ac:dyDescent="0.25">
      <c r="G21" s="115"/>
    </row>
    <row r="22" spans="1:9" ht="32.25" customHeight="1" x14ac:dyDescent="0.25">
      <c r="D22" s="141"/>
      <c r="G22" s="115"/>
    </row>
    <row r="23" spans="1:9" ht="58.5" customHeight="1" x14ac:dyDescent="0.25">
      <c r="D23" s="141">
        <v>7</v>
      </c>
      <c r="H23" s="115"/>
    </row>
    <row r="24" spans="1:9" ht="20.25" customHeight="1" x14ac:dyDescent="0.25">
      <c r="A24" s="294"/>
      <c r="B24" s="294"/>
      <c r="C24" s="294"/>
      <c r="D24" s="294"/>
      <c r="E24" s="294"/>
      <c r="F24" s="294"/>
      <c r="G24" s="294"/>
      <c r="H24" s="324"/>
      <c r="I24" s="294"/>
    </row>
    <row r="25" spans="1:9" x14ac:dyDescent="0.25">
      <c r="H25" s="115"/>
    </row>
    <row r="26" spans="1:9" x14ac:dyDescent="0.25">
      <c r="H26" s="115"/>
    </row>
    <row r="27" spans="1:9" x14ac:dyDescent="0.25">
      <c r="H27" s="115"/>
    </row>
    <row r="28" spans="1:9" x14ac:dyDescent="0.25">
      <c r="H28" s="115"/>
    </row>
    <row r="29" spans="1:9" x14ac:dyDescent="0.25">
      <c r="H29" s="115"/>
    </row>
    <row r="30" spans="1:9" x14ac:dyDescent="0.25">
      <c r="H30" s="115"/>
    </row>
    <row r="31" spans="1:9" x14ac:dyDescent="0.25">
      <c r="H31" s="115"/>
    </row>
    <row r="32" spans="1:9" x14ac:dyDescent="0.25">
      <c r="H32" s="115"/>
    </row>
    <row r="33" spans="8:8" x14ac:dyDescent="0.25">
      <c r="H33" s="115"/>
    </row>
    <row r="34" spans="8:8" x14ac:dyDescent="0.25">
      <c r="H34" s="115"/>
    </row>
    <row r="35" spans="8:8" x14ac:dyDescent="0.25">
      <c r="H35" s="115"/>
    </row>
    <row r="36" spans="8:8" x14ac:dyDescent="0.25">
      <c r="H36" s="115"/>
    </row>
    <row r="37" spans="8:8" x14ac:dyDescent="0.25">
      <c r="H37" s="115"/>
    </row>
    <row r="38" spans="8:8" x14ac:dyDescent="0.25">
      <c r="H38" s="115"/>
    </row>
    <row r="39" spans="8:8" x14ac:dyDescent="0.25">
      <c r="H39" s="115"/>
    </row>
    <row r="40" spans="8:8" x14ac:dyDescent="0.25">
      <c r="H40" s="115"/>
    </row>
    <row r="43" spans="8:8" x14ac:dyDescent="0.25">
      <c r="H43" s="115"/>
    </row>
    <row r="44" spans="8:8" x14ac:dyDescent="0.25">
      <c r="H44" s="115"/>
    </row>
    <row r="45" spans="8:8" x14ac:dyDescent="0.25">
      <c r="H45" s="115"/>
    </row>
    <row r="46" spans="8:8" x14ac:dyDescent="0.25">
      <c r="H46" s="115"/>
    </row>
    <row r="47" spans="8:8" x14ac:dyDescent="0.25">
      <c r="H47" s="115"/>
    </row>
    <row r="48" spans="8:8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</sheetData>
  <customSheetViews>
    <customSheetView guid="{DAED5F8A-1D0F-4FEC-9F91-AE1C92AB4224}" scale="60" showPageBreaks="1" printArea="1" view="pageBreakPreview">
      <selection activeCell="H7" sqref="H7"/>
      <pageMargins left="0.70866141732283472" right="0.70866141732283472" top="0.74803149606299213" bottom="0.74803149606299213" header="0.31496062992125984" footer="0.31496062992125984"/>
      <pageSetup paperSize="9" scale="94" orientation="portrait" verticalDpi="0" r:id="rId1"/>
    </customSheetView>
  </customSheetViews>
  <mergeCells count="8">
    <mergeCell ref="A24:I24"/>
    <mergeCell ref="A1:I1"/>
    <mergeCell ref="A13:G13"/>
    <mergeCell ref="A2:H2"/>
    <mergeCell ref="G5:H5"/>
    <mergeCell ref="A11:I11"/>
    <mergeCell ref="G4:I4"/>
    <mergeCell ref="I2:J2"/>
  </mergeCells>
  <pageMargins left="0.70866141732283472" right="0.70866141732283472" top="0.39370078740157483" bottom="0.74803149606299213" header="0.31496062992125984" footer="0.31496062992125984"/>
  <pageSetup paperSize="9" scale="85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79"/>
  <sheetViews>
    <sheetView view="pageLayout" zoomScaleNormal="100" zoomScaleSheetLayoutView="100" workbookViewId="0">
      <selection activeCell="A21" sqref="A21:J21"/>
    </sheetView>
  </sheetViews>
  <sheetFormatPr defaultRowHeight="15.75" thickBottom="1" x14ac:dyDescent="0.3"/>
  <cols>
    <col min="1" max="1" width="20.28515625" customWidth="1"/>
    <col min="4" max="4" width="8.140625" customWidth="1"/>
    <col min="5" max="5" width="4.42578125" hidden="1" customWidth="1"/>
    <col min="6" max="6" width="9" style="82" customWidth="1"/>
    <col min="7" max="7" width="10" style="83" customWidth="1"/>
    <col min="8" max="8" width="7.85546875" style="84" customWidth="1"/>
  </cols>
  <sheetData>
    <row r="1" spans="1:9" x14ac:dyDescent="0.25">
      <c r="A1" s="142" t="s">
        <v>10</v>
      </c>
      <c r="B1" s="143"/>
      <c r="C1" s="143"/>
      <c r="D1" s="143"/>
      <c r="E1" s="143"/>
      <c r="F1" s="143"/>
      <c r="G1" s="143"/>
      <c r="H1" s="89"/>
      <c r="I1" s="65"/>
    </row>
    <row r="2" spans="1:9" ht="18.95" customHeight="1" thickBot="1" x14ac:dyDescent="0.3">
      <c r="A2" s="140" t="s">
        <v>3</v>
      </c>
      <c r="B2" s="8">
        <v>2012</v>
      </c>
      <c r="C2" s="8">
        <v>2013</v>
      </c>
      <c r="D2" s="187">
        <v>2014</v>
      </c>
      <c r="E2" s="100" t="s">
        <v>4</v>
      </c>
      <c r="F2" s="167">
        <v>2015</v>
      </c>
      <c r="G2" s="101" t="s">
        <v>32</v>
      </c>
      <c r="H2"/>
    </row>
    <row r="3" spans="1:9" ht="18.95" customHeight="1" thickBot="1" x14ac:dyDescent="0.3">
      <c r="A3" s="3" t="s">
        <v>17</v>
      </c>
      <c r="B3" s="8">
        <v>5214</v>
      </c>
      <c r="C3" s="8">
        <v>5011</v>
      </c>
      <c r="D3" s="187">
        <v>5699</v>
      </c>
      <c r="E3" s="63">
        <v>13.7</v>
      </c>
      <c r="F3" s="168">
        <f>F4+F5+F6+F7+F8</f>
        <v>5933</v>
      </c>
      <c r="G3" s="135">
        <f>(F3*100)/D3-100</f>
        <v>4.1059835058782284</v>
      </c>
      <c r="H3"/>
    </row>
    <row r="4" spans="1:9" ht="18.95" customHeight="1" thickBot="1" x14ac:dyDescent="0.3">
      <c r="A4" s="13" t="s">
        <v>18</v>
      </c>
      <c r="B4" s="12">
        <v>671</v>
      </c>
      <c r="C4" s="12">
        <v>804</v>
      </c>
      <c r="D4" s="188">
        <v>793</v>
      </c>
      <c r="E4" s="69">
        <v>-1.3</v>
      </c>
      <c r="F4" s="169">
        <v>747</v>
      </c>
      <c r="G4" s="135">
        <f t="shared" ref="G4:G19" si="0">(F4*100)/D4-100</f>
        <v>-5.8007566204287571</v>
      </c>
      <c r="H4"/>
    </row>
    <row r="5" spans="1:9" ht="18.95" customHeight="1" thickBot="1" x14ac:dyDescent="0.3">
      <c r="A5" s="13" t="s">
        <v>19</v>
      </c>
      <c r="B5" s="12">
        <v>1924</v>
      </c>
      <c r="C5" s="12">
        <v>1903</v>
      </c>
      <c r="D5" s="188">
        <v>2417</v>
      </c>
      <c r="E5" s="69">
        <v>27</v>
      </c>
      <c r="F5" s="169">
        <v>2470</v>
      </c>
      <c r="G5" s="135">
        <f t="shared" si="0"/>
        <v>2.1928009929664825</v>
      </c>
      <c r="H5"/>
    </row>
    <row r="6" spans="1:9" ht="18.95" customHeight="1" thickBot="1" x14ac:dyDescent="0.3">
      <c r="A6" s="13" t="s">
        <v>20</v>
      </c>
      <c r="B6" s="12">
        <v>1950</v>
      </c>
      <c r="C6" s="12">
        <v>2097</v>
      </c>
      <c r="D6" s="188">
        <v>2285</v>
      </c>
      <c r="E6" s="69">
        <v>8.9</v>
      </c>
      <c r="F6" s="169">
        <v>2530</v>
      </c>
      <c r="G6" s="135">
        <f t="shared" si="0"/>
        <v>10.72210065645514</v>
      </c>
      <c r="H6"/>
    </row>
    <row r="7" spans="1:9" ht="18.95" customHeight="1" thickBot="1" x14ac:dyDescent="0.3">
      <c r="A7" s="13" t="s">
        <v>21</v>
      </c>
      <c r="B7" s="12">
        <v>185</v>
      </c>
      <c r="C7" s="12">
        <v>174</v>
      </c>
      <c r="D7" s="188">
        <v>165</v>
      </c>
      <c r="E7" s="69">
        <v>-5.0999999999999996</v>
      </c>
      <c r="F7" s="169">
        <v>151</v>
      </c>
      <c r="G7" s="135">
        <f t="shared" si="0"/>
        <v>-8.4848484848484844</v>
      </c>
      <c r="H7"/>
    </row>
    <row r="8" spans="1:9" ht="18.95" customHeight="1" thickBot="1" x14ac:dyDescent="0.3">
      <c r="A8" s="13" t="s">
        <v>22</v>
      </c>
      <c r="B8" s="12">
        <v>34</v>
      </c>
      <c r="C8" s="12">
        <v>33</v>
      </c>
      <c r="D8" s="188">
        <v>39</v>
      </c>
      <c r="E8" s="69">
        <v>18.2</v>
      </c>
      <c r="F8" s="169">
        <v>35</v>
      </c>
      <c r="G8" s="135">
        <f t="shared" si="0"/>
        <v>-10.256410256410263</v>
      </c>
      <c r="H8"/>
    </row>
    <row r="9" spans="1:9" ht="18.95" customHeight="1" thickBot="1" x14ac:dyDescent="0.3">
      <c r="A9" s="3" t="s">
        <v>23</v>
      </c>
      <c r="B9" s="8">
        <v>4501</v>
      </c>
      <c r="C9" s="8">
        <v>4610</v>
      </c>
      <c r="D9" s="187">
        <v>4913</v>
      </c>
      <c r="E9" s="63">
        <v>6.5</v>
      </c>
      <c r="F9" s="168">
        <f>F10+F11+F12+F13+F14</f>
        <v>4912</v>
      </c>
      <c r="G9" s="135">
        <f t="shared" si="0"/>
        <v>-2.0354162426215794E-2</v>
      </c>
      <c r="H9"/>
    </row>
    <row r="10" spans="1:9" ht="18.95" customHeight="1" thickBot="1" x14ac:dyDescent="0.3">
      <c r="A10" s="13" t="s">
        <v>24</v>
      </c>
      <c r="B10" s="12">
        <v>619</v>
      </c>
      <c r="C10" s="12">
        <v>690</v>
      </c>
      <c r="D10" s="188">
        <v>657</v>
      </c>
      <c r="E10" s="69">
        <v>-4.7</v>
      </c>
      <c r="F10" s="169">
        <v>642</v>
      </c>
      <c r="G10" s="135">
        <f t="shared" si="0"/>
        <v>-2.2831050228310517</v>
      </c>
      <c r="H10"/>
    </row>
    <row r="11" spans="1:9" ht="18.95" customHeight="1" thickBot="1" x14ac:dyDescent="0.3">
      <c r="A11" s="13" t="s">
        <v>19</v>
      </c>
      <c r="B11" s="12">
        <v>1858</v>
      </c>
      <c r="C11" s="12">
        <v>1783</v>
      </c>
      <c r="D11" s="188">
        <v>2081</v>
      </c>
      <c r="E11" s="69">
        <v>16.7</v>
      </c>
      <c r="F11" s="169">
        <v>2084</v>
      </c>
      <c r="G11" s="135">
        <f t="shared" si="0"/>
        <v>0.14416146083613057</v>
      </c>
      <c r="H11"/>
    </row>
    <row r="12" spans="1:9" ht="18.95" customHeight="1" thickBot="1" x14ac:dyDescent="0.3">
      <c r="A12" s="13" t="s">
        <v>20</v>
      </c>
      <c r="B12" s="12">
        <v>1833</v>
      </c>
      <c r="C12" s="12">
        <v>1946</v>
      </c>
      <c r="D12" s="188">
        <v>1985</v>
      </c>
      <c r="E12" s="69">
        <v>2</v>
      </c>
      <c r="F12" s="169">
        <v>2008</v>
      </c>
      <c r="G12" s="135">
        <f t="shared" si="0"/>
        <v>1.1586901763224233</v>
      </c>
      <c r="H12"/>
    </row>
    <row r="13" spans="1:9" ht="18.95" customHeight="1" thickBot="1" x14ac:dyDescent="0.3">
      <c r="A13" s="13" t="s">
        <v>21</v>
      </c>
      <c r="B13" s="12">
        <v>158</v>
      </c>
      <c r="C13" s="12">
        <v>158</v>
      </c>
      <c r="D13" s="188">
        <v>151</v>
      </c>
      <c r="E13" s="69">
        <v>-4.4000000000000004</v>
      </c>
      <c r="F13" s="169">
        <v>143</v>
      </c>
      <c r="G13" s="135">
        <f t="shared" si="0"/>
        <v>-5.2980132450331183</v>
      </c>
      <c r="H13"/>
    </row>
    <row r="14" spans="1:9" ht="18.95" customHeight="1" thickBot="1" x14ac:dyDescent="0.3">
      <c r="A14" s="13" t="s">
        <v>22</v>
      </c>
      <c r="B14" s="12">
        <v>33</v>
      </c>
      <c r="C14" s="12">
        <v>33</v>
      </c>
      <c r="D14" s="188">
        <v>39</v>
      </c>
      <c r="E14" s="69">
        <v>18.2</v>
      </c>
      <c r="F14" s="169">
        <v>35</v>
      </c>
      <c r="G14" s="135">
        <f t="shared" si="0"/>
        <v>-10.256410256410263</v>
      </c>
      <c r="H14"/>
    </row>
    <row r="15" spans="1:9" ht="18.95" customHeight="1" thickBot="1" x14ac:dyDescent="0.3">
      <c r="A15" s="3" t="s">
        <v>25</v>
      </c>
      <c r="B15" s="8">
        <v>256</v>
      </c>
      <c r="C15" s="8">
        <v>398</v>
      </c>
      <c r="D15" s="187">
        <v>644</v>
      </c>
      <c r="E15" s="63">
        <v>61.8</v>
      </c>
      <c r="F15" s="168">
        <f>F16+F17+F18+F19+F20</f>
        <v>836</v>
      </c>
      <c r="G15" s="135">
        <f t="shared" si="0"/>
        <v>29.813664596273298</v>
      </c>
      <c r="H15"/>
    </row>
    <row r="16" spans="1:9" ht="18.95" customHeight="1" thickBot="1" x14ac:dyDescent="0.3">
      <c r="A16" s="13" t="s">
        <v>18</v>
      </c>
      <c r="B16" s="12">
        <v>52</v>
      </c>
      <c r="C16" s="12">
        <v>123</v>
      </c>
      <c r="D16" s="188">
        <v>109</v>
      </c>
      <c r="E16" s="69">
        <v>-11.3</v>
      </c>
      <c r="F16" s="169">
        <v>91</v>
      </c>
      <c r="G16" s="135">
        <f t="shared" si="0"/>
        <v>-16.513761467889907</v>
      </c>
      <c r="H16"/>
    </row>
    <row r="17" spans="1:10" ht="18.95" customHeight="1" thickBot="1" x14ac:dyDescent="0.3">
      <c r="A17" s="13" t="s">
        <v>19</v>
      </c>
      <c r="B17" s="12">
        <v>59</v>
      </c>
      <c r="C17" s="12">
        <v>109</v>
      </c>
      <c r="D17" s="188">
        <v>227</v>
      </c>
      <c r="E17" s="69">
        <v>108.2</v>
      </c>
      <c r="F17" s="169">
        <v>215</v>
      </c>
      <c r="G17" s="135">
        <f t="shared" si="0"/>
        <v>-5.2863436123348038</v>
      </c>
      <c r="H17"/>
    </row>
    <row r="18" spans="1:10" ht="18.95" customHeight="1" thickBot="1" x14ac:dyDescent="0.3">
      <c r="A18" s="13" t="s">
        <v>20</v>
      </c>
      <c r="B18" s="12">
        <v>117</v>
      </c>
      <c r="C18" s="12">
        <v>150</v>
      </c>
      <c r="D18" s="188">
        <v>296</v>
      </c>
      <c r="E18" s="69">
        <v>97.3</v>
      </c>
      <c r="F18" s="169">
        <v>522</v>
      </c>
      <c r="G18" s="135">
        <f t="shared" si="0"/>
        <v>76.351351351351354</v>
      </c>
      <c r="H18"/>
    </row>
    <row r="19" spans="1:10" ht="18.95" customHeight="1" thickBot="1" x14ac:dyDescent="0.3">
      <c r="A19" s="13" t="s">
        <v>21</v>
      </c>
      <c r="B19" s="12">
        <v>27</v>
      </c>
      <c r="C19" s="12">
        <v>16</v>
      </c>
      <c r="D19" s="188">
        <v>12</v>
      </c>
      <c r="E19" s="69">
        <v>-25</v>
      </c>
      <c r="F19" s="169">
        <v>8</v>
      </c>
      <c r="G19" s="135">
        <f t="shared" si="0"/>
        <v>-33.333333333333329</v>
      </c>
      <c r="H19"/>
    </row>
    <row r="20" spans="1:10" ht="18.95" customHeight="1" thickBot="1" x14ac:dyDescent="0.3">
      <c r="A20" s="98" t="s">
        <v>22</v>
      </c>
      <c r="B20" s="99">
        <v>1</v>
      </c>
      <c r="C20" s="99">
        <v>0</v>
      </c>
      <c r="D20" s="189">
        <v>0</v>
      </c>
      <c r="E20" s="137">
        <v>-100</v>
      </c>
      <c r="F20" s="170">
        <v>0</v>
      </c>
      <c r="G20" s="135">
        <v>0</v>
      </c>
      <c r="H20" s="103"/>
      <c r="I20" s="65"/>
    </row>
    <row r="21" spans="1:10" ht="81.75" customHeight="1" thickBot="1" x14ac:dyDescent="0.3">
      <c r="A21" s="343">
        <v>8</v>
      </c>
      <c r="B21" s="344"/>
      <c r="C21" s="344"/>
      <c r="D21" s="344"/>
      <c r="E21" s="344"/>
      <c r="F21" s="344"/>
      <c r="G21" s="345"/>
      <c r="H21" s="346"/>
      <c r="I21" s="346"/>
      <c r="J21" s="346"/>
    </row>
    <row r="22" spans="1:10" ht="21" customHeight="1" thickBot="1" x14ac:dyDescent="0.3">
      <c r="A22" s="81" t="s">
        <v>3</v>
      </c>
      <c r="B22" s="2">
        <v>2012</v>
      </c>
      <c r="C22" s="2">
        <v>2013</v>
      </c>
      <c r="D22" s="185">
        <v>2014</v>
      </c>
      <c r="E22" s="63"/>
      <c r="F22" s="168">
        <v>2015</v>
      </c>
      <c r="G22" s="56" t="s">
        <v>32</v>
      </c>
      <c r="H22"/>
    </row>
    <row r="23" spans="1:10" ht="47.25" customHeight="1" thickBot="1" x14ac:dyDescent="0.3">
      <c r="A23" s="7" t="s">
        <v>26</v>
      </c>
      <c r="B23" s="64">
        <v>8</v>
      </c>
      <c r="C23" s="64">
        <v>14</v>
      </c>
      <c r="D23" s="190">
        <v>17</v>
      </c>
      <c r="E23" s="63">
        <v>21.4</v>
      </c>
      <c r="F23" s="171">
        <v>7</v>
      </c>
      <c r="G23" s="120">
        <f>(F23*100)/D23-100</f>
        <v>-58.823529411764703</v>
      </c>
      <c r="H23"/>
    </row>
    <row r="24" spans="1:10" ht="18.95" customHeight="1" thickBot="1" x14ac:dyDescent="0.3">
      <c r="A24" s="80" t="s">
        <v>18</v>
      </c>
      <c r="B24" s="70">
        <v>2</v>
      </c>
      <c r="C24" s="70">
        <v>12</v>
      </c>
      <c r="D24" s="191">
        <v>8</v>
      </c>
      <c r="E24" s="69">
        <v>-33.299999999999997</v>
      </c>
      <c r="F24" s="172">
        <v>2</v>
      </c>
      <c r="G24" s="120">
        <f t="shared" ref="G24:G40" si="1">(F24*100)/D24-100</f>
        <v>-75</v>
      </c>
      <c r="H24"/>
    </row>
    <row r="25" spans="1:10" ht="18.95" customHeight="1" thickBot="1" x14ac:dyDescent="0.3">
      <c r="A25" s="80" t="s">
        <v>19</v>
      </c>
      <c r="B25" s="70">
        <v>4</v>
      </c>
      <c r="C25" s="70">
        <v>2</v>
      </c>
      <c r="D25" s="191">
        <v>4</v>
      </c>
      <c r="E25" s="69">
        <v>100</v>
      </c>
      <c r="F25" s="172">
        <v>5</v>
      </c>
      <c r="G25" s="120">
        <f t="shared" si="1"/>
        <v>25</v>
      </c>
      <c r="H25"/>
    </row>
    <row r="26" spans="1:10" ht="18.95" customHeight="1" thickBot="1" x14ac:dyDescent="0.3">
      <c r="A26" s="80" t="s">
        <v>20</v>
      </c>
      <c r="B26" s="70">
        <v>2</v>
      </c>
      <c r="C26" s="70">
        <v>0</v>
      </c>
      <c r="D26" s="191">
        <v>3</v>
      </c>
      <c r="E26" s="69">
        <v>0</v>
      </c>
      <c r="F26" s="172">
        <v>0</v>
      </c>
      <c r="G26" s="120">
        <f t="shared" si="1"/>
        <v>-100</v>
      </c>
      <c r="H26"/>
    </row>
    <row r="27" spans="1:10" ht="18.95" customHeight="1" thickBot="1" x14ac:dyDescent="0.3">
      <c r="A27" s="80" t="s">
        <v>21</v>
      </c>
      <c r="B27" s="70">
        <v>0</v>
      </c>
      <c r="C27" s="70">
        <v>0</v>
      </c>
      <c r="D27" s="191">
        <v>0</v>
      </c>
      <c r="E27" s="69">
        <v>0</v>
      </c>
      <c r="F27" s="172">
        <v>0</v>
      </c>
      <c r="G27" s="120">
        <v>0</v>
      </c>
      <c r="H27"/>
    </row>
    <row r="28" spans="1:10" ht="18.95" customHeight="1" thickBot="1" x14ac:dyDescent="0.3">
      <c r="A28" s="80" t="s">
        <v>22</v>
      </c>
      <c r="B28" s="70">
        <v>0</v>
      </c>
      <c r="C28" s="70">
        <v>0</v>
      </c>
      <c r="D28" s="191">
        <v>0</v>
      </c>
      <c r="E28" s="69">
        <v>0</v>
      </c>
      <c r="F28" s="172">
        <v>0</v>
      </c>
      <c r="G28" s="120">
        <v>0</v>
      </c>
      <c r="H28"/>
    </row>
    <row r="29" spans="1:10" ht="18.95" customHeight="1" thickBot="1" x14ac:dyDescent="0.3">
      <c r="A29" s="7" t="s">
        <v>27</v>
      </c>
      <c r="B29" s="64">
        <v>14</v>
      </c>
      <c r="C29" s="64">
        <v>28</v>
      </c>
      <c r="D29" s="190">
        <v>14</v>
      </c>
      <c r="E29" s="63">
        <v>-50</v>
      </c>
      <c r="F29" s="171">
        <v>9</v>
      </c>
      <c r="G29" s="120">
        <f t="shared" si="1"/>
        <v>-35.714285714285708</v>
      </c>
      <c r="H29"/>
    </row>
    <row r="30" spans="1:10" ht="18.95" customHeight="1" thickBot="1" x14ac:dyDescent="0.3">
      <c r="A30" s="80" t="s">
        <v>18</v>
      </c>
      <c r="B30" s="70">
        <v>7</v>
      </c>
      <c r="C30" s="70">
        <v>13</v>
      </c>
      <c r="D30" s="191">
        <v>5</v>
      </c>
      <c r="E30" s="69">
        <v>-61.5</v>
      </c>
      <c r="F30" s="172">
        <v>5</v>
      </c>
      <c r="G30" s="120">
        <f t="shared" si="1"/>
        <v>0</v>
      </c>
      <c r="H30"/>
    </row>
    <row r="31" spans="1:10" ht="18.95" customHeight="1" thickBot="1" x14ac:dyDescent="0.3">
      <c r="A31" s="80" t="s">
        <v>19</v>
      </c>
      <c r="B31" s="70">
        <v>7</v>
      </c>
      <c r="C31" s="70">
        <v>13</v>
      </c>
      <c r="D31" s="191">
        <v>8</v>
      </c>
      <c r="E31" s="69">
        <v>-38.5</v>
      </c>
      <c r="F31" s="172">
        <v>1</v>
      </c>
      <c r="G31" s="120">
        <f t="shared" si="1"/>
        <v>-87.5</v>
      </c>
      <c r="H31"/>
    </row>
    <row r="32" spans="1:10" ht="18.95" customHeight="1" thickBot="1" x14ac:dyDescent="0.3">
      <c r="A32" s="80" t="s">
        <v>20</v>
      </c>
      <c r="B32" s="70">
        <v>0</v>
      </c>
      <c r="C32" s="70">
        <v>2</v>
      </c>
      <c r="D32" s="191">
        <v>1</v>
      </c>
      <c r="E32" s="69">
        <v>-50</v>
      </c>
      <c r="F32" s="172">
        <v>3</v>
      </c>
      <c r="G32" s="120">
        <f t="shared" si="1"/>
        <v>200</v>
      </c>
      <c r="H32"/>
    </row>
    <row r="33" spans="1:10" ht="18.95" customHeight="1" thickBot="1" x14ac:dyDescent="0.3">
      <c r="A33" s="80" t="s">
        <v>21</v>
      </c>
      <c r="B33" s="70">
        <v>0</v>
      </c>
      <c r="C33" s="70">
        <v>0</v>
      </c>
      <c r="D33" s="191">
        <v>0</v>
      </c>
      <c r="E33" s="69">
        <v>0</v>
      </c>
      <c r="F33" s="172">
        <v>0</v>
      </c>
      <c r="G33" s="120">
        <v>0</v>
      </c>
      <c r="H33"/>
    </row>
    <row r="34" spans="1:10" ht="18.95" customHeight="1" thickBot="1" x14ac:dyDescent="0.3">
      <c r="A34" s="80" t="s">
        <v>22</v>
      </c>
      <c r="B34" s="70">
        <v>0</v>
      </c>
      <c r="C34" s="70">
        <v>0</v>
      </c>
      <c r="D34" s="192">
        <v>0</v>
      </c>
      <c r="E34" s="136"/>
      <c r="F34" s="172">
        <v>0</v>
      </c>
      <c r="G34" s="120">
        <v>0</v>
      </c>
      <c r="H34"/>
    </row>
    <row r="35" spans="1:10" ht="18.95" customHeight="1" thickBot="1" x14ac:dyDescent="0.3">
      <c r="A35" s="7" t="s">
        <v>28</v>
      </c>
      <c r="B35" s="64">
        <v>7798</v>
      </c>
      <c r="C35" s="64">
        <v>9297</v>
      </c>
      <c r="D35" s="193">
        <v>9664</v>
      </c>
      <c r="E35" s="11"/>
      <c r="F35" s="171">
        <f>F36+F37+F38+F39+F40</f>
        <v>12153</v>
      </c>
      <c r="G35" s="120">
        <f t="shared" si="1"/>
        <v>25.755380794701992</v>
      </c>
      <c r="H35"/>
    </row>
    <row r="36" spans="1:10" ht="18.95" customHeight="1" thickBot="1" x14ac:dyDescent="0.3">
      <c r="A36" s="80" t="s">
        <v>18</v>
      </c>
      <c r="B36" s="70">
        <v>115</v>
      </c>
      <c r="C36" s="70">
        <v>181</v>
      </c>
      <c r="D36" s="192">
        <v>129</v>
      </c>
      <c r="E36" s="136"/>
      <c r="F36" s="172">
        <v>120</v>
      </c>
      <c r="G36" s="120">
        <f t="shared" si="1"/>
        <v>-6.9767441860465169</v>
      </c>
      <c r="H36"/>
    </row>
    <row r="37" spans="1:10" ht="18.95" customHeight="1" thickBot="1" x14ac:dyDescent="0.3">
      <c r="A37" s="80" t="s">
        <v>19</v>
      </c>
      <c r="B37" s="70">
        <v>4174</v>
      </c>
      <c r="C37" s="70">
        <v>4808</v>
      </c>
      <c r="D37" s="192">
        <v>5725</v>
      </c>
      <c r="E37" s="136"/>
      <c r="F37" s="172">
        <v>7417</v>
      </c>
      <c r="G37" s="120">
        <f t="shared" si="1"/>
        <v>29.554585152838428</v>
      </c>
      <c r="H37"/>
    </row>
    <row r="38" spans="1:10" ht="18.95" customHeight="1" thickBot="1" x14ac:dyDescent="0.3">
      <c r="A38" s="80" t="s">
        <v>20</v>
      </c>
      <c r="B38" s="70">
        <v>3191</v>
      </c>
      <c r="C38" s="70">
        <v>3986</v>
      </c>
      <c r="D38" s="192">
        <v>3419</v>
      </c>
      <c r="E38" s="136"/>
      <c r="F38" s="172">
        <v>4310</v>
      </c>
      <c r="G38" s="120">
        <f t="shared" si="1"/>
        <v>26.060251535536707</v>
      </c>
      <c r="H38"/>
    </row>
    <row r="39" spans="1:10" ht="18.95" customHeight="1" thickBot="1" x14ac:dyDescent="0.3">
      <c r="A39" s="80" t="s">
        <v>21</v>
      </c>
      <c r="B39" s="70">
        <v>316</v>
      </c>
      <c r="C39" s="70">
        <v>322</v>
      </c>
      <c r="D39" s="192">
        <v>256</v>
      </c>
      <c r="E39" s="136"/>
      <c r="F39" s="172">
        <v>306</v>
      </c>
      <c r="G39" s="120">
        <f t="shared" si="1"/>
        <v>19.53125</v>
      </c>
      <c r="H39"/>
    </row>
    <row r="40" spans="1:10" ht="18.95" customHeight="1" thickBot="1" x14ac:dyDescent="0.3">
      <c r="A40" s="80" t="s">
        <v>22</v>
      </c>
      <c r="B40" s="70">
        <v>2</v>
      </c>
      <c r="C40" s="70">
        <v>0</v>
      </c>
      <c r="D40" s="192">
        <v>4</v>
      </c>
      <c r="E40" s="136"/>
      <c r="F40" s="172">
        <v>0</v>
      </c>
      <c r="G40" s="120">
        <f t="shared" si="1"/>
        <v>-100</v>
      </c>
      <c r="H40"/>
    </row>
    <row r="41" spans="1:10" ht="52.5" customHeight="1" thickBot="1" x14ac:dyDescent="0.3">
      <c r="A41" s="341">
        <v>9</v>
      </c>
      <c r="B41" s="342"/>
      <c r="C41" s="342"/>
      <c r="D41" s="342"/>
      <c r="E41" s="342"/>
      <c r="F41" s="342"/>
      <c r="G41" s="342"/>
      <c r="H41" s="342"/>
      <c r="I41" s="342"/>
      <c r="J41" s="342"/>
    </row>
    <row r="42" spans="1:10" ht="18.95" customHeight="1" thickBot="1" x14ac:dyDescent="0.3">
      <c r="A42" s="7" t="s">
        <v>3</v>
      </c>
      <c r="B42" s="2">
        <v>2012</v>
      </c>
      <c r="C42" s="2">
        <v>2013</v>
      </c>
      <c r="D42" s="185">
        <v>2014</v>
      </c>
      <c r="E42" s="63"/>
      <c r="F42" s="171">
        <v>2015</v>
      </c>
      <c r="G42" s="56" t="s">
        <v>32</v>
      </c>
      <c r="H42"/>
    </row>
    <row r="43" spans="1:10" ht="21" customHeight="1" thickBot="1" x14ac:dyDescent="0.3">
      <c r="A43" s="7" t="s">
        <v>29</v>
      </c>
      <c r="B43" s="64">
        <v>1860</v>
      </c>
      <c r="C43" s="64">
        <v>2178</v>
      </c>
      <c r="D43" s="193">
        <v>2459</v>
      </c>
      <c r="E43" s="11"/>
      <c r="F43" s="171">
        <f>F44+F45+F46+F47+F48</f>
        <v>2271</v>
      </c>
      <c r="G43" s="120">
        <f>(F43*100)/D43-100</f>
        <v>-7.6453843025620216</v>
      </c>
      <c r="H43"/>
    </row>
    <row r="44" spans="1:10" ht="21" customHeight="1" thickBot="1" x14ac:dyDescent="0.3">
      <c r="A44" s="80" t="s">
        <v>18</v>
      </c>
      <c r="B44" s="70">
        <v>316</v>
      </c>
      <c r="C44" s="70">
        <v>476</v>
      </c>
      <c r="D44" s="192">
        <v>324</v>
      </c>
      <c r="E44" s="136"/>
      <c r="F44" s="172">
        <v>248</v>
      </c>
      <c r="G44" s="120">
        <f t="shared" ref="G44:G53" si="2">(F44*100)/D44-100</f>
        <v>-23.456790123456784</v>
      </c>
      <c r="H44"/>
    </row>
    <row r="45" spans="1:10" ht="21" customHeight="1" thickBot="1" x14ac:dyDescent="0.3">
      <c r="A45" s="80" t="s">
        <v>19</v>
      </c>
      <c r="B45" s="70">
        <v>774</v>
      </c>
      <c r="C45" s="70">
        <v>786</v>
      </c>
      <c r="D45" s="192">
        <v>1024</v>
      </c>
      <c r="E45" s="136"/>
      <c r="F45" s="172">
        <v>845</v>
      </c>
      <c r="G45" s="120">
        <f t="shared" si="2"/>
        <v>-17.48046875</v>
      </c>
      <c r="H45"/>
    </row>
    <row r="46" spans="1:10" ht="21" customHeight="1" thickBot="1" x14ac:dyDescent="0.3">
      <c r="A46" s="80" t="s">
        <v>20</v>
      </c>
      <c r="B46" s="70">
        <v>679</v>
      </c>
      <c r="C46" s="70">
        <v>819</v>
      </c>
      <c r="D46" s="192">
        <v>990</v>
      </c>
      <c r="E46" s="136"/>
      <c r="F46" s="172">
        <v>1050</v>
      </c>
      <c r="G46" s="120">
        <f t="shared" si="2"/>
        <v>6.0606060606060623</v>
      </c>
      <c r="H46"/>
    </row>
    <row r="47" spans="1:10" ht="21" customHeight="1" thickBot="1" x14ac:dyDescent="0.3">
      <c r="A47" s="80" t="s">
        <v>21</v>
      </c>
      <c r="B47" s="70">
        <v>84</v>
      </c>
      <c r="C47" s="70">
        <v>92</v>
      </c>
      <c r="D47" s="192">
        <v>106</v>
      </c>
      <c r="E47" s="136"/>
      <c r="F47" s="172">
        <v>107</v>
      </c>
      <c r="G47" s="120">
        <f t="shared" si="2"/>
        <v>0.94339622641508925</v>
      </c>
      <c r="H47"/>
    </row>
    <row r="48" spans="1:10" ht="21" customHeight="1" thickBot="1" x14ac:dyDescent="0.3">
      <c r="A48" s="80" t="s">
        <v>22</v>
      </c>
      <c r="B48" s="70">
        <v>7</v>
      </c>
      <c r="C48" s="70">
        <v>5</v>
      </c>
      <c r="D48" s="192">
        <v>15</v>
      </c>
      <c r="E48" s="136"/>
      <c r="F48" s="172">
        <v>21</v>
      </c>
      <c r="G48" s="120">
        <f t="shared" si="2"/>
        <v>40</v>
      </c>
      <c r="H48"/>
    </row>
    <row r="49" spans="1:8" ht="35.25" customHeight="1" thickBot="1" x14ac:dyDescent="0.3">
      <c r="A49" s="7" t="s">
        <v>30</v>
      </c>
      <c r="B49" s="64">
        <v>232</v>
      </c>
      <c r="C49" s="64">
        <v>197</v>
      </c>
      <c r="D49" s="193">
        <v>221</v>
      </c>
      <c r="E49" s="11"/>
      <c r="F49" s="171">
        <f>F50+F51+F52+F53+F54</f>
        <v>233</v>
      </c>
      <c r="G49" s="120">
        <f t="shared" si="2"/>
        <v>5.4298642533936601</v>
      </c>
      <c r="H49"/>
    </row>
    <row r="50" spans="1:8" ht="21" customHeight="1" thickBot="1" x14ac:dyDescent="0.3">
      <c r="A50" s="1" t="s">
        <v>18</v>
      </c>
      <c r="B50" s="70">
        <v>26</v>
      </c>
      <c r="C50" s="70">
        <v>49</v>
      </c>
      <c r="D50" s="192">
        <v>26</v>
      </c>
      <c r="E50" s="136"/>
      <c r="F50" s="172">
        <v>17</v>
      </c>
      <c r="G50" s="120">
        <f t="shared" si="2"/>
        <v>-34.615384615384613</v>
      </c>
      <c r="H50"/>
    </row>
    <row r="51" spans="1:8" ht="21" customHeight="1" thickBot="1" x14ac:dyDescent="0.3">
      <c r="A51" s="80" t="s">
        <v>19</v>
      </c>
      <c r="B51" s="70">
        <v>109</v>
      </c>
      <c r="C51" s="70">
        <v>82</v>
      </c>
      <c r="D51" s="192">
        <v>111</v>
      </c>
      <c r="E51" s="136"/>
      <c r="F51" s="172">
        <v>119</v>
      </c>
      <c r="G51" s="120">
        <f t="shared" si="2"/>
        <v>7.2072072072072046</v>
      </c>
      <c r="H51"/>
    </row>
    <row r="52" spans="1:8" ht="21" customHeight="1" thickBot="1" x14ac:dyDescent="0.3">
      <c r="A52" s="80" t="s">
        <v>20</v>
      </c>
      <c r="B52" s="70">
        <v>85</v>
      </c>
      <c r="C52" s="70">
        <v>61</v>
      </c>
      <c r="D52" s="192">
        <v>76</v>
      </c>
      <c r="E52" s="136"/>
      <c r="F52" s="172">
        <v>84</v>
      </c>
      <c r="G52" s="120">
        <f t="shared" si="2"/>
        <v>10.526315789473685</v>
      </c>
      <c r="H52"/>
    </row>
    <row r="53" spans="1:8" ht="21" customHeight="1" thickBot="1" x14ac:dyDescent="0.3">
      <c r="A53" s="80" t="s">
        <v>21</v>
      </c>
      <c r="B53" s="70">
        <v>11</v>
      </c>
      <c r="C53" s="70">
        <v>5</v>
      </c>
      <c r="D53" s="192">
        <v>8</v>
      </c>
      <c r="E53" s="136"/>
      <c r="F53" s="172">
        <v>13</v>
      </c>
      <c r="G53" s="120">
        <f t="shared" si="2"/>
        <v>62.5</v>
      </c>
      <c r="H53"/>
    </row>
    <row r="54" spans="1:8" ht="21" customHeight="1" thickBot="1" x14ac:dyDescent="0.3">
      <c r="A54" s="80" t="s">
        <v>22</v>
      </c>
      <c r="B54" s="70">
        <v>1</v>
      </c>
      <c r="C54" s="70">
        <v>0</v>
      </c>
      <c r="D54" s="192">
        <v>0</v>
      </c>
      <c r="E54" s="136"/>
      <c r="F54" s="172">
        <v>0</v>
      </c>
      <c r="G54" s="120">
        <v>0</v>
      </c>
      <c r="H54"/>
    </row>
    <row r="55" spans="1:8" ht="15" x14ac:dyDescent="0.25">
      <c r="A55" s="14"/>
      <c r="B55" s="14"/>
      <c r="C55" s="14"/>
      <c r="D55" s="14"/>
      <c r="E55" s="14"/>
      <c r="F55" s="79"/>
      <c r="G55" s="79"/>
      <c r="H55" s="66"/>
    </row>
    <row r="56" spans="1:8" ht="15" x14ac:dyDescent="0.25">
      <c r="A56" s="15"/>
      <c r="F56" s="89"/>
      <c r="G56" s="65"/>
      <c r="H56" s="66"/>
    </row>
    <row r="57" spans="1:8" ht="15" x14ac:dyDescent="0.25">
      <c r="F57" s="89"/>
      <c r="G57" s="65"/>
      <c r="H57" s="66"/>
    </row>
    <row r="58" spans="1:8" ht="15" x14ac:dyDescent="0.25">
      <c r="F58" s="89"/>
      <c r="G58" s="65"/>
      <c r="H58" s="66"/>
    </row>
    <row r="59" spans="1:8" ht="15" x14ac:dyDescent="0.25">
      <c r="F59" s="89"/>
      <c r="G59" s="65"/>
      <c r="H59" s="66"/>
    </row>
    <row r="60" spans="1:8" ht="15" x14ac:dyDescent="0.25">
      <c r="F60" s="89"/>
      <c r="G60" s="65"/>
      <c r="H60" s="66"/>
    </row>
    <row r="61" spans="1:8" ht="15" x14ac:dyDescent="0.25">
      <c r="F61" s="89"/>
      <c r="G61" s="65"/>
      <c r="H61" s="79"/>
    </row>
    <row r="62" spans="1:8" ht="15" x14ac:dyDescent="0.25">
      <c r="F62" s="89"/>
      <c r="G62" s="65"/>
      <c r="H62" s="65"/>
    </row>
    <row r="63" spans="1:8" ht="15" x14ac:dyDescent="0.25">
      <c r="F63" s="89"/>
      <c r="G63" s="65"/>
      <c r="H63" s="65"/>
    </row>
    <row r="64" spans="1:8" ht="15" x14ac:dyDescent="0.25">
      <c r="F64" s="89"/>
      <c r="G64" s="65"/>
      <c r="H64" s="65"/>
    </row>
    <row r="65" spans="1:10" ht="15" x14ac:dyDescent="0.25">
      <c r="F65" s="89"/>
      <c r="G65" s="65"/>
      <c r="H65" s="65"/>
    </row>
    <row r="66" spans="1:10" ht="15" x14ac:dyDescent="0.25">
      <c r="A66" s="270">
        <v>10</v>
      </c>
      <c r="B66" s="270"/>
      <c r="C66" s="270"/>
      <c r="D66" s="270"/>
      <c r="E66" s="270"/>
      <c r="F66" s="270"/>
      <c r="G66" s="270"/>
      <c r="H66" s="270"/>
      <c r="I66" s="270"/>
      <c r="J66" s="270"/>
    </row>
    <row r="67" spans="1:10" ht="15" x14ac:dyDescent="0.25">
      <c r="F67" s="89"/>
      <c r="G67" s="65"/>
      <c r="H67" s="65"/>
    </row>
    <row r="68" spans="1:10" ht="15" x14ac:dyDescent="0.25">
      <c r="F68" s="89"/>
      <c r="G68" s="65"/>
      <c r="H68" s="65"/>
    </row>
    <row r="69" spans="1:10" ht="15" x14ac:dyDescent="0.25">
      <c r="F69" s="89"/>
      <c r="G69" s="65"/>
      <c r="H69" s="65"/>
    </row>
    <row r="70" spans="1:10" ht="15" x14ac:dyDescent="0.25">
      <c r="F70" s="89"/>
      <c r="G70" s="65"/>
      <c r="H70" s="65"/>
    </row>
    <row r="71" spans="1:10" ht="15" x14ac:dyDescent="0.25">
      <c r="F71" s="89"/>
      <c r="G71" s="65"/>
      <c r="H71" s="65"/>
    </row>
    <row r="72" spans="1:10" ht="15" x14ac:dyDescent="0.25">
      <c r="F72" s="89"/>
      <c r="G72" s="65"/>
      <c r="H72" s="65"/>
    </row>
    <row r="73" spans="1:10" ht="15" x14ac:dyDescent="0.25">
      <c r="F73" s="89"/>
      <c r="G73" s="65"/>
      <c r="H73" s="65"/>
    </row>
    <row r="74" spans="1:10" ht="15" x14ac:dyDescent="0.25">
      <c r="F74" s="89"/>
      <c r="G74" s="65"/>
      <c r="H74" s="65"/>
    </row>
    <row r="75" spans="1:10" ht="15" x14ac:dyDescent="0.25">
      <c r="F75" s="89"/>
      <c r="G75" s="65"/>
      <c r="H75" s="65"/>
    </row>
    <row r="76" spans="1:10" ht="15" x14ac:dyDescent="0.25">
      <c r="F76" s="89"/>
      <c r="G76" s="65"/>
      <c r="H76" s="65"/>
    </row>
    <row r="77" spans="1:10" ht="15" x14ac:dyDescent="0.25">
      <c r="F77" s="89"/>
      <c r="G77" s="65"/>
      <c r="H77" s="65"/>
    </row>
    <row r="78" spans="1:10" thickBot="1" x14ac:dyDescent="0.3">
      <c r="F78" s="87"/>
      <c r="G78" s="88"/>
      <c r="H78" s="54"/>
    </row>
    <row r="79" spans="1:10" thickBot="1" x14ac:dyDescent="0.3">
      <c r="F79" s="85"/>
      <c r="H79" s="86"/>
    </row>
  </sheetData>
  <customSheetViews>
    <customSheetView guid="{DAED5F8A-1D0F-4FEC-9F91-AE1C92AB4224}">
      <selection activeCell="M10" sqref="M10"/>
      <pageMargins left="0.7" right="0.7" top="0.75" bottom="0.75" header="0.3" footer="0.3"/>
    </customSheetView>
  </customSheetViews>
  <mergeCells count="3">
    <mergeCell ref="A41:J41"/>
    <mergeCell ref="A66:J66"/>
    <mergeCell ref="A21:J21"/>
  </mergeCells>
  <pageMargins left="0.70866141732283472" right="0.70866141732283472" top="0.43307086614173229" bottom="0.74803149606299213" header="0.31496062992125984" footer="0.31496062992125984"/>
  <pageSetup paperSize="9" scale="86" orientation="portrait" r:id="rId1"/>
  <rowBreaks count="2" manualBreakCount="2">
    <brk id="21" max="10" man="1"/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4"/>
  <sheetViews>
    <sheetView view="pageLayout" zoomScaleNormal="100" zoomScaleSheetLayoutView="100" workbookViewId="0">
      <selection activeCell="G5" sqref="G5:H5"/>
    </sheetView>
  </sheetViews>
  <sheetFormatPr defaultRowHeight="15" x14ac:dyDescent="0.25"/>
  <cols>
    <col min="1" max="1" width="30.42578125" customWidth="1"/>
    <col min="2" max="2" width="10.140625" customWidth="1"/>
    <col min="3" max="3" width="9.28515625" customWidth="1"/>
    <col min="4" max="4" width="10.140625" customWidth="1"/>
    <col min="5" max="5" width="9.28515625" customWidth="1"/>
    <col min="6" max="6" width="8.85546875" customWidth="1"/>
    <col min="7" max="7" width="11" customWidth="1"/>
    <col min="8" max="8" width="10.7109375" customWidth="1"/>
    <col min="9" max="9" width="7.5703125" customWidth="1"/>
  </cols>
  <sheetData>
    <row r="1" spans="1:8" x14ac:dyDescent="0.25">
      <c r="A1" s="6"/>
    </row>
    <row r="2" spans="1:8" ht="27.75" customHeight="1" thickBot="1" x14ac:dyDescent="0.35">
      <c r="A2" s="347" t="s">
        <v>31</v>
      </c>
      <c r="B2" s="348"/>
      <c r="C2" s="348"/>
      <c r="D2" s="348"/>
      <c r="E2" s="348"/>
      <c r="F2" s="348"/>
      <c r="G2" s="349"/>
    </row>
    <row r="3" spans="1:8" ht="27" customHeight="1" thickBot="1" x14ac:dyDescent="0.3">
      <c r="A3" s="90" t="s">
        <v>3</v>
      </c>
      <c r="B3" s="2">
        <v>2012</v>
      </c>
      <c r="C3" s="2">
        <v>2013</v>
      </c>
      <c r="D3" s="185">
        <v>2014</v>
      </c>
      <c r="E3" s="171">
        <v>2015</v>
      </c>
      <c r="F3" s="56" t="s">
        <v>32</v>
      </c>
      <c r="G3" s="265"/>
    </row>
    <row r="4" spans="1:8" ht="15.75" thickBot="1" x14ac:dyDescent="0.3">
      <c r="A4" s="71" t="s">
        <v>33</v>
      </c>
      <c r="B4" s="259">
        <v>1275</v>
      </c>
      <c r="C4" s="259">
        <v>1164</v>
      </c>
      <c r="D4" s="260">
        <f>SUM(D5,D6,D7,D8,D9)</f>
        <v>1075</v>
      </c>
      <c r="E4" s="262">
        <f>SUM(E5,E6,E7,E8,E9)</f>
        <v>1059</v>
      </c>
      <c r="F4" s="132">
        <f>(E4*100)/D4-100</f>
        <v>-1.4883720930232585</v>
      </c>
      <c r="G4" s="115"/>
    </row>
    <row r="5" spans="1:8" ht="15.75" thickBot="1" x14ac:dyDescent="0.3">
      <c r="A5" s="72" t="s">
        <v>24</v>
      </c>
      <c r="B5" s="16">
        <v>258</v>
      </c>
      <c r="C5" s="16">
        <v>221</v>
      </c>
      <c r="D5" s="194">
        <v>211</v>
      </c>
      <c r="E5" s="151">
        <v>233</v>
      </c>
      <c r="F5" s="113">
        <f t="shared" ref="F5:F22" si="0">(E5*100)/D5-100</f>
        <v>10.426540284360186</v>
      </c>
      <c r="G5" s="352"/>
      <c r="H5" s="353"/>
    </row>
    <row r="6" spans="1:8" ht="15.75" thickBot="1" x14ac:dyDescent="0.3">
      <c r="A6" s="72" t="s">
        <v>34</v>
      </c>
      <c r="B6" s="16">
        <v>786</v>
      </c>
      <c r="C6" s="16">
        <v>679</v>
      </c>
      <c r="D6" s="194">
        <v>653</v>
      </c>
      <c r="E6" s="151">
        <v>563</v>
      </c>
      <c r="F6" s="113">
        <f t="shared" si="0"/>
        <v>-13.782542113323117</v>
      </c>
      <c r="G6" s="352"/>
      <c r="H6" s="353"/>
    </row>
    <row r="7" spans="1:8" ht="15.75" thickBot="1" x14ac:dyDescent="0.3">
      <c r="A7" s="72" t="s">
        <v>35</v>
      </c>
      <c r="B7" s="16">
        <v>67</v>
      </c>
      <c r="C7" s="16">
        <v>93</v>
      </c>
      <c r="D7" s="194">
        <v>65</v>
      </c>
      <c r="E7" s="151">
        <v>55</v>
      </c>
      <c r="F7" s="113">
        <f t="shared" si="0"/>
        <v>-15.384615384615387</v>
      </c>
      <c r="G7" s="115"/>
    </row>
    <row r="8" spans="1:8" ht="15.75" thickBot="1" x14ac:dyDescent="0.3">
      <c r="A8" s="72" t="s">
        <v>36</v>
      </c>
      <c r="B8" s="16">
        <v>157</v>
      </c>
      <c r="C8" s="16">
        <v>161</v>
      </c>
      <c r="D8" s="194">
        <v>142</v>
      </c>
      <c r="E8" s="151">
        <v>207</v>
      </c>
      <c r="F8" s="113">
        <f t="shared" si="0"/>
        <v>45.774647887323937</v>
      </c>
      <c r="G8" s="115"/>
    </row>
    <row r="9" spans="1:8" ht="15.75" thickBot="1" x14ac:dyDescent="0.3">
      <c r="A9" s="72" t="s">
        <v>37</v>
      </c>
      <c r="B9" s="16">
        <v>7</v>
      </c>
      <c r="C9" s="16">
        <v>10</v>
      </c>
      <c r="D9" s="194">
        <v>4</v>
      </c>
      <c r="E9" s="151">
        <v>1</v>
      </c>
      <c r="F9" s="113">
        <f t="shared" si="0"/>
        <v>-75</v>
      </c>
      <c r="G9" s="115"/>
    </row>
    <row r="10" spans="1:8" ht="15.75" thickBot="1" x14ac:dyDescent="0.3">
      <c r="A10" s="71" t="s">
        <v>38</v>
      </c>
      <c r="B10" s="259">
        <v>1001</v>
      </c>
      <c r="C10" s="259">
        <v>916</v>
      </c>
      <c r="D10" s="260">
        <f>SUM(D11,D12,D13,D14,D15)</f>
        <v>951</v>
      </c>
      <c r="E10" s="261">
        <f>E11+E12+E13+E14+E15</f>
        <v>975</v>
      </c>
      <c r="F10" s="132">
        <f t="shared" si="0"/>
        <v>2.5236593059936894</v>
      </c>
      <c r="G10" s="115"/>
    </row>
    <row r="11" spans="1:8" ht="15.75" thickBot="1" x14ac:dyDescent="0.3">
      <c r="A11" s="72" t="s">
        <v>18</v>
      </c>
      <c r="B11" s="16">
        <v>227</v>
      </c>
      <c r="C11" s="16">
        <v>201</v>
      </c>
      <c r="D11" s="194">
        <v>197</v>
      </c>
      <c r="E11" s="151">
        <v>212</v>
      </c>
      <c r="F11" s="113">
        <f t="shared" si="0"/>
        <v>7.6142131979695478</v>
      </c>
      <c r="G11" s="115"/>
    </row>
    <row r="12" spans="1:8" ht="15.75" thickBot="1" x14ac:dyDescent="0.3">
      <c r="A12" s="72" t="s">
        <v>34</v>
      </c>
      <c r="B12" s="16">
        <v>598</v>
      </c>
      <c r="C12" s="16">
        <v>521</v>
      </c>
      <c r="D12" s="194">
        <v>569</v>
      </c>
      <c r="E12" s="151">
        <v>520</v>
      </c>
      <c r="F12" s="113">
        <f t="shared" si="0"/>
        <v>-8.6115992970123045</v>
      </c>
      <c r="G12" s="115"/>
    </row>
    <row r="13" spans="1:8" ht="15.75" thickBot="1" x14ac:dyDescent="0.3">
      <c r="A13" s="72" t="s">
        <v>39</v>
      </c>
      <c r="B13" s="16">
        <v>41</v>
      </c>
      <c r="C13" s="16">
        <v>56</v>
      </c>
      <c r="D13" s="194">
        <v>54</v>
      </c>
      <c r="E13" s="151">
        <v>44</v>
      </c>
      <c r="F13" s="113">
        <f t="shared" si="0"/>
        <v>-18.518518518518519</v>
      </c>
      <c r="G13" s="115"/>
    </row>
    <row r="14" spans="1:8" ht="15.75" thickBot="1" x14ac:dyDescent="0.3">
      <c r="A14" s="72" t="s">
        <v>21</v>
      </c>
      <c r="B14" s="16">
        <v>130</v>
      </c>
      <c r="C14" s="16">
        <v>134</v>
      </c>
      <c r="D14" s="194">
        <v>130</v>
      </c>
      <c r="E14" s="151">
        <v>198</v>
      </c>
      <c r="F14" s="113">
        <f t="shared" si="0"/>
        <v>52.307692307692321</v>
      </c>
      <c r="G14" s="115"/>
    </row>
    <row r="15" spans="1:8" ht="15.75" thickBot="1" x14ac:dyDescent="0.3">
      <c r="A15" s="72" t="s">
        <v>37</v>
      </c>
      <c r="B15" s="16">
        <v>5</v>
      </c>
      <c r="C15" s="16">
        <v>4</v>
      </c>
      <c r="D15" s="194">
        <v>1</v>
      </c>
      <c r="E15" s="151">
        <v>1</v>
      </c>
      <c r="F15" s="113">
        <f t="shared" si="0"/>
        <v>0</v>
      </c>
      <c r="G15" s="115"/>
    </row>
    <row r="16" spans="1:8" ht="15.75" thickBot="1" x14ac:dyDescent="0.3">
      <c r="A16" s="73" t="s">
        <v>40</v>
      </c>
      <c r="B16" s="259">
        <v>274</v>
      </c>
      <c r="C16" s="259">
        <v>218</v>
      </c>
      <c r="D16" s="260">
        <f>SUM(D17,D18,D19,D20,D21)</f>
        <v>122</v>
      </c>
      <c r="E16" s="261">
        <f>E17+E18+E19+E20+E21</f>
        <v>80</v>
      </c>
      <c r="F16" s="132">
        <f t="shared" si="0"/>
        <v>-34.426229508196727</v>
      </c>
      <c r="G16" s="115"/>
    </row>
    <row r="17" spans="1:9" ht="15.75" thickBot="1" x14ac:dyDescent="0.3">
      <c r="A17" s="72" t="s">
        <v>18</v>
      </c>
      <c r="B17" s="16">
        <v>31</v>
      </c>
      <c r="C17" s="16">
        <v>20</v>
      </c>
      <c r="D17" s="194">
        <v>14</v>
      </c>
      <c r="E17" s="151">
        <v>17</v>
      </c>
      <c r="F17" s="113">
        <f t="shared" si="0"/>
        <v>21.428571428571431</v>
      </c>
      <c r="G17" s="115"/>
    </row>
    <row r="18" spans="1:9" ht="15.75" thickBot="1" x14ac:dyDescent="0.3">
      <c r="A18" s="72" t="s">
        <v>34</v>
      </c>
      <c r="B18" s="16">
        <v>188</v>
      </c>
      <c r="C18" s="16">
        <v>155</v>
      </c>
      <c r="D18" s="194">
        <v>82</v>
      </c>
      <c r="E18" s="151">
        <v>43</v>
      </c>
      <c r="F18" s="113">
        <f t="shared" si="0"/>
        <v>-47.560975609756099</v>
      </c>
      <c r="G18" s="115"/>
    </row>
    <row r="19" spans="1:9" ht="15.75" thickBot="1" x14ac:dyDescent="0.3">
      <c r="A19" s="72" t="s">
        <v>39</v>
      </c>
      <c r="B19" s="16">
        <v>26</v>
      </c>
      <c r="C19" s="16">
        <v>37</v>
      </c>
      <c r="D19" s="194">
        <v>11</v>
      </c>
      <c r="E19" s="151">
        <v>11</v>
      </c>
      <c r="F19" s="113">
        <f t="shared" si="0"/>
        <v>0</v>
      </c>
      <c r="G19" s="115"/>
    </row>
    <row r="20" spans="1:9" ht="15.75" thickBot="1" x14ac:dyDescent="0.3">
      <c r="A20" s="72" t="s">
        <v>21</v>
      </c>
      <c r="B20" s="16">
        <v>27</v>
      </c>
      <c r="C20" s="16">
        <v>0</v>
      </c>
      <c r="D20" s="194">
        <v>12</v>
      </c>
      <c r="E20" s="151">
        <v>9</v>
      </c>
      <c r="F20" s="113">
        <f t="shared" si="0"/>
        <v>-25</v>
      </c>
      <c r="G20" s="115"/>
    </row>
    <row r="21" spans="1:9" ht="15.75" thickBot="1" x14ac:dyDescent="0.3">
      <c r="A21" s="72" t="s">
        <v>37</v>
      </c>
      <c r="B21" s="16">
        <v>2</v>
      </c>
      <c r="C21" s="16">
        <v>6</v>
      </c>
      <c r="D21" s="194">
        <v>3</v>
      </c>
      <c r="E21" s="151">
        <v>0</v>
      </c>
      <c r="F21" s="113">
        <f t="shared" si="0"/>
        <v>-100</v>
      </c>
    </row>
    <row r="22" spans="1:9" ht="27.75" customHeight="1" thickBot="1" x14ac:dyDescent="0.3">
      <c r="A22" s="71" t="s">
        <v>41</v>
      </c>
      <c r="B22" s="16">
        <v>72</v>
      </c>
      <c r="C22" s="16">
        <v>48</v>
      </c>
      <c r="D22" s="194">
        <v>38</v>
      </c>
      <c r="E22" s="151">
        <v>39</v>
      </c>
      <c r="F22" s="113">
        <f t="shared" si="0"/>
        <v>2.6315789473684248</v>
      </c>
    </row>
    <row r="23" spans="1:9" ht="27.75" customHeight="1" thickBot="1" x14ac:dyDescent="0.3">
      <c r="A23" s="74" t="s">
        <v>42</v>
      </c>
      <c r="B23" s="354" t="s">
        <v>192</v>
      </c>
      <c r="C23" s="354" t="s">
        <v>193</v>
      </c>
      <c r="D23" s="356" t="s">
        <v>147</v>
      </c>
      <c r="E23" s="350" t="s">
        <v>247</v>
      </c>
      <c r="F23" s="358" t="s">
        <v>248</v>
      </c>
      <c r="G23" s="115"/>
    </row>
    <row r="24" spans="1:9" ht="30" customHeight="1" thickBot="1" x14ac:dyDescent="0.3">
      <c r="A24" s="74" t="s">
        <v>43</v>
      </c>
      <c r="B24" s="355"/>
      <c r="C24" s="355"/>
      <c r="D24" s="357"/>
      <c r="E24" s="351"/>
      <c r="F24" s="359"/>
      <c r="G24" s="115"/>
    </row>
    <row r="25" spans="1:9" x14ac:dyDescent="0.25">
      <c r="H25" s="115"/>
    </row>
    <row r="26" spans="1:9" x14ac:dyDescent="0.25">
      <c r="H26" s="115"/>
    </row>
    <row r="27" spans="1:9" x14ac:dyDescent="0.25">
      <c r="H27" s="115"/>
    </row>
    <row r="28" spans="1:9" x14ac:dyDescent="0.25">
      <c r="A28" s="319">
        <v>13</v>
      </c>
      <c r="B28" s="319"/>
      <c r="C28" s="319"/>
      <c r="D28" s="319"/>
      <c r="E28" s="319"/>
      <c r="F28" s="319"/>
      <c r="G28" s="319"/>
      <c r="H28" s="320"/>
      <c r="I28" s="319"/>
    </row>
    <row r="29" spans="1:9" x14ac:dyDescent="0.25">
      <c r="H29" s="115"/>
    </row>
    <row r="30" spans="1:9" x14ac:dyDescent="0.25">
      <c r="H30" s="115"/>
    </row>
    <row r="31" spans="1:9" x14ac:dyDescent="0.25">
      <c r="H31" s="115"/>
    </row>
    <row r="32" spans="1:9" x14ac:dyDescent="0.25">
      <c r="H32" s="115"/>
    </row>
    <row r="33" spans="8:8" x14ac:dyDescent="0.25">
      <c r="H33" s="115"/>
    </row>
    <row r="34" spans="8:8" x14ac:dyDescent="0.25">
      <c r="H34" s="115"/>
    </row>
    <row r="35" spans="8:8" x14ac:dyDescent="0.25">
      <c r="H35" s="115"/>
    </row>
    <row r="36" spans="8:8" x14ac:dyDescent="0.25">
      <c r="H36" s="115"/>
    </row>
    <row r="37" spans="8:8" x14ac:dyDescent="0.25">
      <c r="H37" s="115"/>
    </row>
    <row r="38" spans="8:8" x14ac:dyDescent="0.25">
      <c r="H38" s="115"/>
    </row>
    <row r="39" spans="8:8" x14ac:dyDescent="0.25">
      <c r="H39" s="115"/>
    </row>
    <row r="40" spans="8:8" x14ac:dyDescent="0.25">
      <c r="H40" s="115"/>
    </row>
    <row r="43" spans="8:8" x14ac:dyDescent="0.25">
      <c r="H43" s="115"/>
    </row>
    <row r="44" spans="8:8" x14ac:dyDescent="0.25">
      <c r="H44" s="115"/>
    </row>
    <row r="45" spans="8:8" x14ac:dyDescent="0.25">
      <c r="H45" s="115"/>
    </row>
    <row r="46" spans="8:8" x14ac:dyDescent="0.25">
      <c r="H46" s="115"/>
    </row>
    <row r="47" spans="8:8" x14ac:dyDescent="0.25">
      <c r="H47" s="115"/>
    </row>
    <row r="48" spans="8:8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</sheetData>
  <customSheetViews>
    <customSheetView guid="{DAED5F8A-1D0F-4FEC-9F91-AE1C92AB4224}">
      <selection sqref="A1:F24"/>
      <pageMargins left="0.7" right="0.7" top="0.75" bottom="0.75" header="0.3" footer="0.3"/>
    </customSheetView>
  </customSheetViews>
  <mergeCells count="9">
    <mergeCell ref="A28:I28"/>
    <mergeCell ref="A2:G2"/>
    <mergeCell ref="E23:E24"/>
    <mergeCell ref="G6:H6"/>
    <mergeCell ref="B23:B24"/>
    <mergeCell ref="C23:C24"/>
    <mergeCell ref="D23:D24"/>
    <mergeCell ref="F23:F24"/>
    <mergeCell ref="G5:H5"/>
  </mergeCells>
  <pageMargins left="0.70866141732283472" right="0.70866141732283472" top="0.43307086614173229" bottom="0.74803149606299213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2"/>
  <sheetViews>
    <sheetView view="pageLayout" topLeftCell="A7" zoomScaleNormal="100" zoomScaleSheetLayoutView="115" workbookViewId="0">
      <selection activeCell="E23" sqref="E23"/>
    </sheetView>
  </sheetViews>
  <sheetFormatPr defaultRowHeight="15" x14ac:dyDescent="0.25"/>
  <cols>
    <col min="1" max="1" width="44.5703125" customWidth="1"/>
    <col min="2" max="2" width="6.28515625" customWidth="1"/>
    <col min="3" max="3" width="6" customWidth="1"/>
    <col min="4" max="4" width="6.5703125" customWidth="1"/>
    <col min="5" max="6" width="7.28515625" customWidth="1"/>
    <col min="7" max="7" width="6.7109375" customWidth="1"/>
  </cols>
  <sheetData>
    <row r="1" spans="1:9" ht="33" customHeight="1" thickBot="1" x14ac:dyDescent="0.3">
      <c r="A1" s="360" t="s">
        <v>44</v>
      </c>
      <c r="B1" s="361"/>
      <c r="C1" s="361"/>
      <c r="D1" s="361"/>
      <c r="E1" s="361"/>
      <c r="F1" s="361"/>
      <c r="G1" s="361"/>
    </row>
    <row r="2" spans="1:9" ht="15.75" hidden="1" thickBot="1" x14ac:dyDescent="0.3">
      <c r="A2" s="19"/>
    </row>
    <row r="3" spans="1:9" ht="15" customHeight="1" x14ac:dyDescent="0.25">
      <c r="A3" s="297" t="s">
        <v>3</v>
      </c>
      <c r="B3" s="297">
        <v>2012</v>
      </c>
      <c r="C3" s="297">
        <v>2013</v>
      </c>
      <c r="D3" s="299">
        <v>2014</v>
      </c>
      <c r="E3" s="312">
        <v>2015</v>
      </c>
      <c r="F3" s="20" t="s">
        <v>45</v>
      </c>
    </row>
    <row r="4" spans="1:9" ht="8.25" customHeight="1" thickBot="1" x14ac:dyDescent="0.3">
      <c r="A4" s="298"/>
      <c r="B4" s="298"/>
      <c r="C4" s="298"/>
      <c r="D4" s="300"/>
      <c r="E4" s="313"/>
      <c r="F4" s="8" t="s">
        <v>46</v>
      </c>
    </row>
    <row r="5" spans="1:9" ht="24.75" customHeight="1" thickBot="1" x14ac:dyDescent="0.3">
      <c r="A5" s="3" t="s">
        <v>47</v>
      </c>
      <c r="B5" s="9">
        <v>419</v>
      </c>
      <c r="C5" s="8">
        <v>525</v>
      </c>
      <c r="D5" s="187">
        <v>585</v>
      </c>
      <c r="E5" s="236">
        <v>446</v>
      </c>
      <c r="F5" s="237">
        <f>(E5*100)/D5-100</f>
        <v>-23.760683760683762</v>
      </c>
    </row>
    <row r="6" spans="1:9" ht="29.25" customHeight="1" thickBot="1" x14ac:dyDescent="0.3">
      <c r="A6" s="4" t="s">
        <v>145</v>
      </c>
      <c r="B6" s="9">
        <v>17737</v>
      </c>
      <c r="C6" s="8">
        <v>19711</v>
      </c>
      <c r="D6" s="187">
        <v>18504</v>
      </c>
      <c r="E6" s="236">
        <v>22421</v>
      </c>
      <c r="F6" s="237">
        <f t="shared" ref="F6:F18" si="0">(E6*100)/D6-100</f>
        <v>21.16839602248163</v>
      </c>
    </row>
    <row r="7" spans="1:9" ht="27.75" customHeight="1" thickBot="1" x14ac:dyDescent="0.3">
      <c r="A7" s="3" t="s">
        <v>48</v>
      </c>
      <c r="B7" s="9">
        <v>46</v>
      </c>
      <c r="C7" s="8">
        <v>65</v>
      </c>
      <c r="D7" s="187">
        <v>124</v>
      </c>
      <c r="E7" s="236">
        <v>98</v>
      </c>
      <c r="F7" s="237">
        <f t="shared" si="0"/>
        <v>-20.967741935483872</v>
      </c>
      <c r="G7" s="363"/>
      <c r="H7" s="353"/>
      <c r="I7" s="332"/>
    </row>
    <row r="8" spans="1:9" ht="18" customHeight="1" thickBot="1" x14ac:dyDescent="0.3">
      <c r="A8" s="4" t="s">
        <v>49</v>
      </c>
      <c r="B8" s="21">
        <v>64</v>
      </c>
      <c r="C8" s="12">
        <v>35</v>
      </c>
      <c r="D8" s="240">
        <v>64</v>
      </c>
      <c r="E8" s="239">
        <v>124</v>
      </c>
      <c r="F8" s="237">
        <f t="shared" si="0"/>
        <v>93.75</v>
      </c>
      <c r="G8" s="362"/>
      <c r="H8" s="334"/>
    </row>
    <row r="9" spans="1:9" ht="28.5" customHeight="1" thickBot="1" x14ac:dyDescent="0.3">
      <c r="A9" s="3" t="s">
        <v>50</v>
      </c>
      <c r="B9" s="9">
        <v>1184</v>
      </c>
      <c r="C9" s="8">
        <v>1095</v>
      </c>
      <c r="D9" s="187">
        <v>1372</v>
      </c>
      <c r="E9" s="236">
        <v>1633</v>
      </c>
      <c r="F9" s="237">
        <f t="shared" si="0"/>
        <v>19.023323615160351</v>
      </c>
    </row>
    <row r="10" spans="1:9" ht="18" customHeight="1" thickBot="1" x14ac:dyDescent="0.3">
      <c r="A10" s="4" t="s">
        <v>51</v>
      </c>
      <c r="B10" s="21">
        <v>1310</v>
      </c>
      <c r="C10" s="21">
        <v>1430</v>
      </c>
      <c r="D10" s="188">
        <v>1330</v>
      </c>
      <c r="E10" s="239">
        <v>1773</v>
      </c>
      <c r="F10" s="237">
        <f t="shared" si="0"/>
        <v>33.308270676691734</v>
      </c>
    </row>
    <row r="11" spans="1:9" ht="26.25" customHeight="1" thickBot="1" x14ac:dyDescent="0.3">
      <c r="A11" s="3" t="s">
        <v>52</v>
      </c>
      <c r="B11" s="9">
        <v>7468</v>
      </c>
      <c r="C11" s="9">
        <v>8270</v>
      </c>
      <c r="D11" s="187">
        <v>10124</v>
      </c>
      <c r="E11" s="238">
        <v>12325</v>
      </c>
      <c r="F11" s="113">
        <f t="shared" si="0"/>
        <v>21.740418806795731</v>
      </c>
    </row>
    <row r="12" spans="1:9" ht="54" customHeight="1" thickBot="1" x14ac:dyDescent="0.3">
      <c r="A12" s="3" t="s">
        <v>53</v>
      </c>
      <c r="B12" s="9">
        <v>1125</v>
      </c>
      <c r="C12" s="9">
        <v>1641</v>
      </c>
      <c r="D12" s="187">
        <v>1857</v>
      </c>
      <c r="E12" s="236">
        <v>1915</v>
      </c>
      <c r="F12" s="237">
        <f t="shared" si="0"/>
        <v>3.1233171782444771</v>
      </c>
    </row>
    <row r="13" spans="1:9" ht="15.75" thickBot="1" x14ac:dyDescent="0.3">
      <c r="A13" s="4" t="s">
        <v>54</v>
      </c>
      <c r="B13" s="21">
        <v>99</v>
      </c>
      <c r="C13" s="21">
        <v>1599</v>
      </c>
      <c r="D13" s="188">
        <v>1843</v>
      </c>
      <c r="E13" s="239">
        <v>1868</v>
      </c>
      <c r="F13" s="237">
        <f t="shared" si="0"/>
        <v>1.3564839934888795</v>
      </c>
    </row>
    <row r="14" spans="1:9" ht="36" customHeight="1" thickBot="1" x14ac:dyDescent="0.3">
      <c r="A14" s="3" t="s">
        <v>55</v>
      </c>
      <c r="B14" s="9">
        <v>356</v>
      </c>
      <c r="C14" s="9">
        <v>351</v>
      </c>
      <c r="D14" s="187">
        <v>279</v>
      </c>
      <c r="E14" s="236">
        <v>317</v>
      </c>
      <c r="F14" s="237">
        <f t="shared" si="0"/>
        <v>13.620071684587813</v>
      </c>
    </row>
    <row r="15" spans="1:9" ht="18" customHeight="1" thickBot="1" x14ac:dyDescent="0.3">
      <c r="A15" s="4" t="s">
        <v>56</v>
      </c>
      <c r="B15" s="21">
        <v>269</v>
      </c>
      <c r="C15" s="21">
        <v>227</v>
      </c>
      <c r="D15" s="188">
        <v>246</v>
      </c>
      <c r="E15" s="239">
        <v>281</v>
      </c>
      <c r="F15" s="237">
        <f t="shared" si="0"/>
        <v>14.22764227642277</v>
      </c>
    </row>
    <row r="16" spans="1:9" ht="17.25" customHeight="1" thickBot="1" x14ac:dyDescent="0.3">
      <c r="A16" s="3" t="s">
        <v>57</v>
      </c>
      <c r="B16" s="9">
        <v>878</v>
      </c>
      <c r="C16" s="9">
        <v>663</v>
      </c>
      <c r="D16" s="187">
        <v>881</v>
      </c>
      <c r="E16" s="236">
        <v>989</v>
      </c>
      <c r="F16" s="237">
        <f t="shared" si="0"/>
        <v>12.25879682179341</v>
      </c>
    </row>
    <row r="17" spans="1:9" ht="18" customHeight="1" thickBot="1" x14ac:dyDescent="0.3">
      <c r="A17" s="5" t="s">
        <v>58</v>
      </c>
      <c r="B17" s="21">
        <v>447</v>
      </c>
      <c r="C17" s="21">
        <v>835</v>
      </c>
      <c r="D17" s="188">
        <v>1139</v>
      </c>
      <c r="E17" s="239">
        <v>1341</v>
      </c>
      <c r="F17" s="237">
        <f t="shared" si="0"/>
        <v>17.734855136084278</v>
      </c>
    </row>
    <row r="18" spans="1:9" ht="20.25" customHeight="1" thickBot="1" x14ac:dyDescent="0.3">
      <c r="A18" s="3" t="s">
        <v>59</v>
      </c>
      <c r="B18" s="9">
        <v>95</v>
      </c>
      <c r="C18" s="9">
        <v>135</v>
      </c>
      <c r="D18" s="187">
        <v>105</v>
      </c>
      <c r="E18" s="236">
        <v>122</v>
      </c>
      <c r="F18" s="237">
        <f t="shared" si="0"/>
        <v>16.19047619047619</v>
      </c>
    </row>
    <row r="22" spans="1:9" x14ac:dyDescent="0.25">
      <c r="A22" s="319">
        <v>14</v>
      </c>
      <c r="B22" s="319"/>
      <c r="C22" s="319"/>
      <c r="D22" s="319"/>
      <c r="E22" s="319"/>
      <c r="F22" s="319"/>
      <c r="G22" s="319"/>
      <c r="H22" s="319"/>
      <c r="I22" s="319"/>
    </row>
  </sheetData>
  <customSheetViews>
    <customSheetView guid="{DAED5F8A-1D0F-4FEC-9F91-AE1C92AB4224}" topLeftCell="A22">
      <selection activeCell="G6" sqref="G6"/>
      <pageMargins left="0.7" right="0.7" top="0.75" bottom="0.75" header="0.3" footer="0.3"/>
    </customSheetView>
  </customSheetViews>
  <mergeCells count="9">
    <mergeCell ref="A22:I22"/>
    <mergeCell ref="A1:G1"/>
    <mergeCell ref="E3:E4"/>
    <mergeCell ref="G8:H8"/>
    <mergeCell ref="A3:A4"/>
    <mergeCell ref="B3:B4"/>
    <mergeCell ref="C3:C4"/>
    <mergeCell ref="D3:D4"/>
    <mergeCell ref="G7:I7"/>
  </mergeCells>
  <pageMargins left="0.70866141732283472" right="0.70866141732283472" top="0.43307086614173229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21</vt:i4>
      </vt:variant>
    </vt:vector>
  </HeadingPairs>
  <TitlesOfParts>
    <vt:vector size="44" baseType="lpstr">
      <vt:lpstr>Лист1</vt:lpstr>
      <vt:lpstr>лист 2</vt:lpstr>
      <vt:lpstr>лист 3</vt:lpstr>
      <vt:lpstr>лист 4</vt:lpstr>
      <vt:lpstr>лист 5</vt:lpstr>
      <vt:lpstr>лист 6</vt:lpstr>
      <vt:lpstr>лист 7</vt:lpstr>
      <vt:lpstr>лист 8</vt:lpstr>
      <vt:lpstr>лист 9</vt:lpstr>
      <vt:lpstr>лист 10</vt:lpstr>
      <vt:lpstr>лист 11</vt:lpstr>
      <vt:lpstr>лист 12</vt:lpstr>
      <vt:lpstr>лист 13</vt:lpstr>
      <vt:lpstr>лист 14</vt:lpstr>
      <vt:lpstr>Лист15</vt:lpstr>
      <vt:lpstr>Лист16</vt:lpstr>
      <vt:lpstr>Лист17</vt:lpstr>
      <vt:lpstr>лист 18</vt:lpstr>
      <vt:lpstr>лист 19</vt:lpstr>
      <vt:lpstr>лист 20</vt:lpstr>
      <vt:lpstr>лист 21</vt:lpstr>
      <vt:lpstr>лист 22</vt:lpstr>
      <vt:lpstr>лист 23</vt:lpstr>
      <vt:lpstr>'лист 10'!Область_печати</vt:lpstr>
      <vt:lpstr>'лист 11'!Область_печати</vt:lpstr>
      <vt:lpstr>'лист 13'!Область_печати</vt:lpstr>
      <vt:lpstr>'лист 14'!Область_печати</vt:lpstr>
      <vt:lpstr>'лист 18'!Область_печати</vt:lpstr>
      <vt:lpstr>'лист 19'!Область_печати</vt:lpstr>
      <vt:lpstr>'лист 20'!Область_печати</vt:lpstr>
      <vt:lpstr>'лист 21'!Область_печати</vt:lpstr>
      <vt:lpstr>'лист 22'!Область_печати</vt:lpstr>
      <vt:lpstr>'лист 23'!Область_печати</vt:lpstr>
      <vt:lpstr>'лист 3'!Область_печати</vt:lpstr>
      <vt:lpstr>'лист 4'!Область_печати</vt:lpstr>
      <vt:lpstr>'лист 5'!Область_печати</vt:lpstr>
      <vt:lpstr>'лист 6'!Область_печати</vt:lpstr>
      <vt:lpstr>'лист 7'!Область_печати</vt:lpstr>
      <vt:lpstr>'лист 8'!Область_печати</vt:lpstr>
      <vt:lpstr>'лист 9'!Область_печати</vt:lpstr>
      <vt:lpstr>Лист1!Область_печати</vt:lpstr>
      <vt:lpstr>Лист15!Область_печати</vt:lpstr>
      <vt:lpstr>Лист16!Область_печати</vt:lpstr>
      <vt:lpstr>Лист17!Область_печати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2016-02-08T11:14:36Z</dcterms:modified>
</cp:coreProperties>
</file>