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2260" windowHeight="12645"/>
  </bookViews>
  <sheets>
    <sheet name="УОН" sheetId="1" r:id="rId1"/>
    <sheet name="НЛ" sheetId="3" r:id="rId2"/>
    <sheet name="СУ" sheetId="6" r:id="rId3"/>
  </sheets>
  <externalReferences>
    <externalReference r:id="rId4"/>
  </externalReferenc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1" i="1" l="1"/>
  <c r="D141" i="1" s="1"/>
  <c r="C141" i="1"/>
  <c r="B142" i="1"/>
  <c r="D142" i="1" s="1"/>
  <c r="C142" i="1"/>
  <c r="B143" i="1"/>
  <c r="D143" i="1" s="1"/>
  <c r="C143" i="1"/>
  <c r="B144" i="1"/>
  <c r="C144" i="1"/>
  <c r="B145" i="1"/>
  <c r="C145" i="1"/>
  <c r="B146" i="1"/>
  <c r="D146" i="1" s="1"/>
  <c r="C146" i="1"/>
  <c r="B147" i="1"/>
  <c r="D147" i="1" s="1"/>
  <c r="C147" i="1"/>
  <c r="B148" i="1"/>
  <c r="C148" i="1"/>
  <c r="B149" i="1"/>
  <c r="D149" i="1" s="1"/>
  <c r="C149" i="1"/>
  <c r="B129" i="1"/>
  <c r="C129" i="1"/>
  <c r="B130" i="1"/>
  <c r="D130" i="1" s="1"/>
  <c r="C130" i="1"/>
  <c r="B131" i="1"/>
  <c r="D131" i="1" s="1"/>
  <c r="C131" i="1"/>
  <c r="B132" i="1"/>
  <c r="C132" i="1"/>
  <c r="B133" i="1"/>
  <c r="C133" i="1"/>
  <c r="B134" i="1"/>
  <c r="D134" i="1" s="1"/>
  <c r="C134" i="1"/>
  <c r="B135" i="1"/>
  <c r="D135" i="1" s="1"/>
  <c r="C135" i="1"/>
  <c r="B136" i="1"/>
  <c r="C136" i="1"/>
  <c r="B137" i="1"/>
  <c r="C137" i="1"/>
  <c r="B116" i="1"/>
  <c r="C116" i="1"/>
  <c r="B117" i="1"/>
  <c r="C117" i="1"/>
  <c r="B118" i="1"/>
  <c r="C118" i="1"/>
  <c r="B119" i="1"/>
  <c r="C119" i="1"/>
  <c r="B120" i="1"/>
  <c r="C120" i="1"/>
  <c r="B121" i="1"/>
  <c r="D121" i="1" s="1"/>
  <c r="C121" i="1"/>
  <c r="B122" i="1"/>
  <c r="C122" i="1"/>
  <c r="B123" i="1"/>
  <c r="C123" i="1"/>
  <c r="B124" i="1"/>
  <c r="C124" i="1"/>
  <c r="B104" i="1"/>
  <c r="C104" i="1"/>
  <c r="B105" i="1"/>
  <c r="C105" i="1"/>
  <c r="B106" i="1"/>
  <c r="C106" i="1"/>
  <c r="B107" i="1"/>
  <c r="C107" i="1"/>
  <c r="B108" i="1"/>
  <c r="C108" i="1"/>
  <c r="B109" i="1"/>
  <c r="D109" i="1" s="1"/>
  <c r="C109" i="1"/>
  <c r="B110" i="1"/>
  <c r="C110" i="1"/>
  <c r="B111" i="1"/>
  <c r="C111" i="1"/>
  <c r="B112" i="1"/>
  <c r="C112" i="1"/>
  <c r="B91" i="1"/>
  <c r="D91" i="1" s="1"/>
  <c r="C91" i="1"/>
  <c r="B92" i="1"/>
  <c r="C92" i="1"/>
  <c r="B93" i="1"/>
  <c r="D93" i="1" s="1"/>
  <c r="C93" i="1"/>
  <c r="B94" i="1"/>
  <c r="C94" i="1"/>
  <c r="B95" i="1"/>
  <c r="D95" i="1" s="1"/>
  <c r="C95" i="1"/>
  <c r="B96" i="1"/>
  <c r="D96" i="1" s="1"/>
  <c r="C96" i="1"/>
  <c r="B97" i="1"/>
  <c r="D97" i="1" s="1"/>
  <c r="C97" i="1"/>
  <c r="B98" i="1"/>
  <c r="C98" i="1"/>
  <c r="B99" i="1"/>
  <c r="D99" i="1" s="1"/>
  <c r="C99" i="1"/>
  <c r="B79" i="1"/>
  <c r="D79" i="1" s="1"/>
  <c r="C79" i="1"/>
  <c r="B80" i="1"/>
  <c r="D80" i="1" s="1"/>
  <c r="C80" i="1"/>
  <c r="B81" i="1"/>
  <c r="C81" i="1"/>
  <c r="B82" i="1"/>
  <c r="C82" i="1"/>
  <c r="B83" i="1"/>
  <c r="D83" i="1" s="1"/>
  <c r="C83" i="1"/>
  <c r="B84" i="1"/>
  <c r="D84" i="1" s="1"/>
  <c r="C84" i="1"/>
  <c r="B85" i="1"/>
  <c r="D85" i="1" s="1"/>
  <c r="C85" i="1"/>
  <c r="B86" i="1"/>
  <c r="C86" i="1"/>
  <c r="B87" i="1"/>
  <c r="D87" i="1" s="1"/>
  <c r="C87" i="1"/>
  <c r="B66" i="1"/>
  <c r="D66" i="1" s="1"/>
  <c r="C66" i="1"/>
  <c r="B67" i="1"/>
  <c r="D67" i="1" s="1"/>
  <c r="C67" i="1"/>
  <c r="B68" i="1"/>
  <c r="D68" i="1" s="1"/>
  <c r="C68" i="1"/>
  <c r="B69" i="1"/>
  <c r="C69" i="1"/>
  <c r="B70" i="1"/>
  <c r="D70" i="1" s="1"/>
  <c r="C70" i="1"/>
  <c r="B71" i="1"/>
  <c r="C71" i="1"/>
  <c r="B72" i="1"/>
  <c r="D72" i="1" s="1"/>
  <c r="C72" i="1"/>
  <c r="B73" i="1"/>
  <c r="C73" i="1"/>
  <c r="B74" i="1"/>
  <c r="D74" i="1" s="1"/>
  <c r="C74" i="1"/>
  <c r="B54" i="1"/>
  <c r="D54" i="1" s="1"/>
  <c r="C54" i="1"/>
  <c r="B55" i="1"/>
  <c r="D55" i="1" s="1"/>
  <c r="C55" i="1"/>
  <c r="B56" i="1"/>
  <c r="D56" i="1" s="1"/>
  <c r="C56" i="1"/>
  <c r="B57" i="1"/>
  <c r="C57" i="1"/>
  <c r="B58" i="1"/>
  <c r="D58" i="1" s="1"/>
  <c r="C58" i="1"/>
  <c r="B59" i="1"/>
  <c r="C59" i="1"/>
  <c r="B60" i="1"/>
  <c r="D60" i="1" s="1"/>
  <c r="C60" i="1"/>
  <c r="B61" i="1"/>
  <c r="C61" i="1"/>
  <c r="B62" i="1"/>
  <c r="D62" i="1" s="1"/>
  <c r="C62" i="1"/>
  <c r="B41" i="1"/>
  <c r="D41" i="1" s="1"/>
  <c r="C41" i="1"/>
  <c r="B42" i="1"/>
  <c r="D42" i="1" s="1"/>
  <c r="C42" i="1"/>
  <c r="B43" i="1"/>
  <c r="D43" i="1" s="1"/>
  <c r="C43" i="1"/>
  <c r="B44" i="1"/>
  <c r="C44" i="1"/>
  <c r="B45" i="1"/>
  <c r="D45" i="1" s="1"/>
  <c r="C45" i="1"/>
  <c r="B46" i="1"/>
  <c r="D46" i="1" s="1"/>
  <c r="C46" i="1"/>
  <c r="B47" i="1"/>
  <c r="D47" i="1" s="1"/>
  <c r="C47" i="1"/>
  <c r="B48" i="1"/>
  <c r="C48" i="1"/>
  <c r="B49" i="1"/>
  <c r="D49" i="1" s="1"/>
  <c r="C49" i="1"/>
  <c r="B29" i="1"/>
  <c r="C29" i="1"/>
  <c r="B30" i="1"/>
  <c r="D30" i="1" s="1"/>
  <c r="C30" i="1"/>
  <c r="B31" i="1"/>
  <c r="C31" i="1"/>
  <c r="B32" i="1"/>
  <c r="C32" i="1"/>
  <c r="B33" i="1"/>
  <c r="C33" i="1"/>
  <c r="B34" i="1"/>
  <c r="D34" i="1" s="1"/>
  <c r="C34" i="1"/>
  <c r="B35" i="1"/>
  <c r="D35" i="1" s="1"/>
  <c r="C35" i="1"/>
  <c r="B36" i="1"/>
  <c r="C36" i="1"/>
  <c r="B37" i="1"/>
  <c r="D37" i="1" s="1"/>
  <c r="C37" i="1"/>
  <c r="B16" i="1"/>
  <c r="C16" i="1"/>
  <c r="B17" i="1"/>
  <c r="C17" i="1"/>
  <c r="B18" i="1"/>
  <c r="C18" i="1"/>
  <c r="B19" i="1"/>
  <c r="D19" i="1" s="1"/>
  <c r="C19" i="1"/>
  <c r="B20" i="1"/>
  <c r="C20" i="1"/>
  <c r="B21" i="1"/>
  <c r="C21" i="1"/>
  <c r="B22" i="1"/>
  <c r="C22" i="1"/>
  <c r="B23" i="1"/>
  <c r="C23" i="1"/>
  <c r="B24" i="1"/>
  <c r="C24" i="1"/>
  <c r="D16" i="1"/>
  <c r="B4" i="1"/>
  <c r="C4" i="1"/>
  <c r="D4" i="1" s="1"/>
  <c r="B5" i="1"/>
  <c r="C5" i="1"/>
  <c r="D5" i="1" s="1"/>
  <c r="B6" i="1"/>
  <c r="C6" i="1"/>
  <c r="D6" i="1" s="1"/>
  <c r="B7" i="1"/>
  <c r="C7" i="1"/>
  <c r="D7" i="1" s="1"/>
  <c r="B8" i="1"/>
  <c r="C8" i="1"/>
  <c r="B9" i="1"/>
  <c r="C9" i="1"/>
  <c r="D9" i="1" s="1"/>
  <c r="B10" i="1"/>
  <c r="C10" i="1"/>
  <c r="D10" i="1" s="1"/>
  <c r="B11" i="1"/>
  <c r="C11" i="1"/>
  <c r="D11" i="1" s="1"/>
  <c r="B12" i="1"/>
  <c r="C12" i="1"/>
  <c r="D145" i="1"/>
  <c r="C140" i="1"/>
  <c r="B140" i="1"/>
  <c r="D137" i="1"/>
  <c r="D133" i="1"/>
  <c r="D129" i="1"/>
  <c r="C128" i="1"/>
  <c r="B128" i="1"/>
  <c r="D117" i="1"/>
  <c r="C115" i="1"/>
  <c r="B115" i="1"/>
  <c r="D105" i="1"/>
  <c r="C103" i="1"/>
  <c r="B103" i="1"/>
  <c r="D92" i="1"/>
  <c r="C90" i="1"/>
  <c r="B90" i="1"/>
  <c r="D81" i="1"/>
  <c r="C78" i="1"/>
  <c r="B78" i="1"/>
  <c r="C65" i="1"/>
  <c r="B65" i="1"/>
  <c r="C53" i="1"/>
  <c r="B53" i="1"/>
  <c r="C40" i="1"/>
  <c r="B40" i="1"/>
  <c r="C28" i="1"/>
  <c r="B28" i="1"/>
  <c r="C15" i="1"/>
  <c r="B15" i="1"/>
  <c r="C3" i="1"/>
  <c r="B3" i="1"/>
  <c r="C3" i="3"/>
  <c r="B3" i="3"/>
  <c r="B9" i="3"/>
  <c r="C9" i="3"/>
  <c r="B10" i="3"/>
  <c r="C10" i="3"/>
  <c r="B11" i="3"/>
  <c r="C11" i="3"/>
  <c r="B12" i="3"/>
  <c r="C12" i="3"/>
  <c r="B4" i="3"/>
  <c r="C4" i="3"/>
  <c r="B5" i="3"/>
  <c r="C5" i="3"/>
  <c r="B6" i="3"/>
  <c r="C6" i="3"/>
  <c r="B7" i="3"/>
  <c r="C7" i="3"/>
  <c r="B8" i="3"/>
  <c r="C8" i="3"/>
  <c r="D2" i="6"/>
  <c r="C2" i="6"/>
  <c r="C3" i="6"/>
  <c r="D3" i="6"/>
  <c r="C4" i="6"/>
  <c r="D4" i="6"/>
  <c r="C5" i="6"/>
  <c r="D5" i="6"/>
  <c r="C6" i="6"/>
  <c r="D6" i="6"/>
  <c r="C7" i="6"/>
  <c r="D7" i="6"/>
  <c r="C8" i="6"/>
  <c r="D8" i="6"/>
  <c r="C9" i="6"/>
  <c r="D9" i="6"/>
  <c r="C10" i="6"/>
  <c r="D10" i="6"/>
  <c r="C11" i="6"/>
  <c r="D11" i="6"/>
  <c r="C12" i="6"/>
  <c r="D12" i="6"/>
  <c r="C13" i="6"/>
  <c r="D13" i="6"/>
  <c r="C14" i="6"/>
  <c r="D14" i="6"/>
  <c r="C15" i="6"/>
  <c r="D15" i="6"/>
  <c r="C16" i="6"/>
  <c r="D16" i="6"/>
  <c r="C17" i="6"/>
  <c r="D17" i="6"/>
  <c r="C18" i="6"/>
  <c r="D18" i="6"/>
  <c r="C19" i="6"/>
  <c r="D19" i="6"/>
  <c r="C20" i="6"/>
  <c r="D20" i="6"/>
  <c r="C21" i="6"/>
  <c r="D21" i="6"/>
  <c r="C22" i="6"/>
  <c r="D22" i="6"/>
  <c r="C23" i="6"/>
  <c r="D23" i="6"/>
  <c r="C24" i="6"/>
  <c r="D24" i="6"/>
  <c r="C25" i="6"/>
  <c r="D25" i="6"/>
  <c r="C26" i="6"/>
  <c r="D26" i="6"/>
  <c r="C27" i="6"/>
  <c r="D27" i="6"/>
  <c r="C28" i="6"/>
  <c r="D28" i="6"/>
  <c r="C29" i="6"/>
  <c r="D29" i="6"/>
  <c r="C30" i="6"/>
  <c r="D30" i="6"/>
  <c r="C31" i="6"/>
  <c r="D31" i="6"/>
  <c r="C32" i="6"/>
  <c r="D32" i="6"/>
  <c r="C33" i="6"/>
  <c r="D33" i="6"/>
  <c r="C34" i="6"/>
  <c r="D34" i="6"/>
  <c r="C35" i="6"/>
  <c r="D35" i="6"/>
  <c r="C36" i="6"/>
  <c r="D36" i="6"/>
  <c r="C37" i="6"/>
  <c r="D37" i="6"/>
  <c r="C38" i="6"/>
  <c r="D38" i="6"/>
  <c r="D23" i="1" l="1"/>
  <c r="D22" i="1"/>
  <c r="D21" i="1"/>
  <c r="D18" i="1"/>
  <c r="D17" i="1"/>
  <c r="D112" i="1"/>
  <c r="D110" i="1"/>
  <c r="D108" i="1"/>
  <c r="D106" i="1"/>
  <c r="D104" i="1"/>
  <c r="D124" i="1"/>
  <c r="D122" i="1"/>
  <c r="D120" i="1"/>
  <c r="D118" i="1"/>
  <c r="D116" i="1"/>
  <c r="D59" i="1"/>
  <c r="D71" i="1"/>
  <c r="D8" i="1"/>
  <c r="D12" i="1"/>
  <c r="D29" i="1"/>
  <c r="D31" i="1"/>
  <c r="D33" i="1"/>
  <c r="D20" i="1"/>
  <c r="D24" i="1"/>
  <c r="D32" i="1"/>
  <c r="D36" i="1"/>
  <c r="D57" i="1"/>
  <c r="D61" i="1"/>
  <c r="D82" i="1"/>
  <c r="D86" i="1"/>
  <c r="D107" i="1"/>
  <c r="D111" i="1"/>
  <c r="D132" i="1"/>
  <c r="D136" i="1"/>
  <c r="D44" i="1"/>
  <c r="D48" i="1"/>
  <c r="D69" i="1"/>
  <c r="D73" i="1"/>
  <c r="D94" i="1"/>
  <c r="D98" i="1"/>
  <c r="D119" i="1"/>
  <c r="D123" i="1"/>
  <c r="D144" i="1"/>
  <c r="D148" i="1"/>
  <c r="E6" i="6"/>
  <c r="E10" i="6"/>
  <c r="E34" i="6"/>
  <c r="E18" i="6"/>
  <c r="E17" i="6"/>
  <c r="E16" i="6"/>
  <c r="E15" i="6"/>
  <c r="E14" i="6"/>
  <c r="E13" i="6"/>
  <c r="E12" i="6"/>
  <c r="E11" i="6"/>
  <c r="E9" i="6"/>
  <c r="E8" i="6"/>
  <c r="E7" i="6"/>
  <c r="E5" i="6"/>
  <c r="E3" i="6"/>
  <c r="E38" i="6"/>
  <c r="E37" i="6"/>
  <c r="E36" i="6"/>
  <c r="E35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4" i="6"/>
  <c r="D11" i="3" l="1"/>
  <c r="D9" i="3"/>
  <c r="D7" i="3"/>
  <c r="D5" i="3"/>
  <c r="D4" i="3" l="1"/>
  <c r="D6" i="3"/>
  <c r="D10" i="3"/>
  <c r="D8" i="3"/>
  <c r="D12" i="3"/>
</calcChain>
</file>

<file path=xl/sharedStrings.xml><?xml version="1.0" encoding="utf-8"?>
<sst xmlns="http://schemas.openxmlformats.org/spreadsheetml/2006/main" count="189" uniqueCount="39">
  <si>
    <t>Надзор за исполнением законов, соблюдением прав и свобод граждан</t>
  </si>
  <si>
    <t>+/- (%)</t>
  </si>
  <si>
    <t>Выявлено нарушений законов, всего</t>
  </si>
  <si>
    <t>Принесено протестов</t>
  </si>
  <si>
    <t>Направлено исков</t>
  </si>
  <si>
    <t>Внесено представлений</t>
  </si>
  <si>
    <t>Наказано по представлениям</t>
  </si>
  <si>
    <t>Привлечено к административной ответственности</t>
  </si>
  <si>
    <t>Предостережено</t>
  </si>
  <si>
    <t>Направлено материалов по ст. 37 УПК РФ</t>
  </si>
  <si>
    <t>Возбуждено уголовных дел</t>
  </si>
  <si>
    <t>В сфере экономики</t>
  </si>
  <si>
    <t>О государственной и муниципальной собственности</t>
  </si>
  <si>
    <t>О землепользовании</t>
  </si>
  <si>
    <t>о бюджете</t>
  </si>
  <si>
    <t>О защите прав субъектов предпринимательской деятельности</t>
  </si>
  <si>
    <t>С сфере охраны окружающей среды и природопользования</t>
  </si>
  <si>
    <t>B сфере соблюдения прав человека и гражданина</t>
  </si>
  <si>
    <t>Об оплате труда</t>
  </si>
  <si>
    <t>В сфере ЖКХ</t>
  </si>
  <si>
    <t>Надзор за исполнением законов на досудебной стадии уголовного судопроизводства</t>
  </si>
  <si>
    <t>Отменено постановлений о возбуждении уголовного дела</t>
  </si>
  <si>
    <t>Из них по</t>
  </si>
  <si>
    <t>СК</t>
  </si>
  <si>
    <t>Следствие МВД</t>
  </si>
  <si>
    <t>Дознание МВД</t>
  </si>
  <si>
    <t>Отменено постановлений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</si>
  <si>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</si>
  <si>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</si>
  <si>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</si>
  <si>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Выявлено прокурором нарушений законов при производстве следствия и дознания</t>
  </si>
  <si>
    <t>Направлено материалов для решения вопроса об уголовном  преследовании  в порядке п. 2 ч. 2 ст. 37 УПК РФ</t>
  </si>
  <si>
    <t>Возбуждено уголовных дел по материалам, направленным прокурором в порядке п. 2 ч. 2 ст. 37 УПК РФ</t>
  </si>
  <si>
    <t xml:space="preserve">Внесено представлений и информаций об устранении нарушений </t>
  </si>
  <si>
    <t>О правах и интересах несовершеннолетних</t>
  </si>
  <si>
    <t>Направлено требований об устранении нарушений федерального законодательства в порядке п. 3 ч. 2 ст. 37 УПК РФ</t>
  </si>
  <si>
    <t>Удовлетворено требований прокурора об устранении нарушений</t>
  </si>
  <si>
    <t>о закупках товаров, работ, услуг для обеспечения государственных и муниципальных нужд, а также отдельными видами юридических лиц</t>
  </si>
  <si>
    <t>В сфере законодательства о долевом жилищном строительстве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</si>
</sst>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18"/>
      <name val="Times New Roman"/>
      <family val="1"/>
      <charset val="204"/>
    </font>
    <font>
      <b/>
      <sz val="10"/>
      <name val="Arial Cyr"/>
      <charset val="204"/>
    </font>
    <font>
      <sz val="10"/>
      <color indexed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64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55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55"/>
      </bottom>
      <diagonal/>
    </border>
    <border>
      <left/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23"/>
      </right>
      <top/>
      <bottom/>
      <diagonal/>
    </border>
    <border>
      <left/>
      <right style="thin">
        <color indexed="64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3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indexed="23"/>
      </left>
      <right style="thin">
        <color indexed="64"/>
      </right>
      <top style="thin">
        <color theme="1" tint="0.499984740745262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theme="1" tint="0.499984740745262"/>
      </top>
      <bottom style="thin">
        <color indexed="23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23"/>
      </right>
      <top style="thin">
        <color theme="1" tint="0.499984740745262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theme="1" tint="0.499984740745262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/>
    <xf numFmtId="0" fontId="3" fillId="0" borderId="2" xfId="0" applyFont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right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4" fillId="0" borderId="13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165" fontId="6" fillId="0" borderId="3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165" fontId="6" fillId="0" borderId="24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165" fontId="4" fillId="0" borderId="28" xfId="0" applyNumberFormat="1" applyFont="1" applyBorder="1" applyAlignment="1">
      <alignment horizontal="center" vertical="center"/>
    </xf>
    <xf numFmtId="165" fontId="6" fillId="0" borderId="29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165" fontId="6" fillId="0" borderId="35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6" fillId="0" borderId="37" xfId="0" applyNumberFormat="1" applyFont="1" applyBorder="1" applyAlignment="1">
      <alignment horizontal="center" vertical="center"/>
    </xf>
    <xf numFmtId="0" fontId="0" fillId="0" borderId="38" xfId="0" applyBorder="1" applyAlignment="1"/>
    <xf numFmtId="0" fontId="3" fillId="0" borderId="39" xfId="0" applyFont="1" applyBorder="1" applyAlignment="1">
      <alignment wrapText="1"/>
    </xf>
    <xf numFmtId="164" fontId="4" fillId="0" borderId="3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3" fillId="0" borderId="42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center" vertical="center" wrapText="1"/>
    </xf>
    <xf numFmtId="165" fontId="6" fillId="0" borderId="42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165" fontId="4" fillId="0" borderId="45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165" fontId="4" fillId="0" borderId="52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/>
    </xf>
    <xf numFmtId="0" fontId="3" fillId="0" borderId="56" xfId="0" applyFont="1" applyBorder="1" applyAlignment="1">
      <alignment wrapText="1"/>
    </xf>
    <xf numFmtId="164" fontId="4" fillId="0" borderId="57" xfId="0" applyNumberFormat="1" applyFont="1" applyBorder="1" applyAlignment="1">
      <alignment horizontal="center" vertical="center"/>
    </xf>
    <xf numFmtId="165" fontId="6" fillId="0" borderId="58" xfId="0" applyNumberFormat="1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55" xfId="0" applyFont="1" applyBorder="1" applyAlignment="1">
      <alignment horizontal="center" wrapText="1"/>
    </xf>
    <xf numFmtId="0" fontId="0" fillId="0" borderId="55" xfId="0" applyBorder="1" applyAlignment="1">
      <alignment wrapText="1"/>
    </xf>
    <xf numFmtId="0" fontId="2" fillId="0" borderId="53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36" xfId="0" applyBorder="1" applyAlignment="1"/>
    <xf numFmtId="0" fontId="0" fillId="0" borderId="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lory\2%20&#1052;&#1045;&#1058;&#1054;&#1044;&#1048;&#1063;&#1045;&#1057;&#1050;&#1048;&#1045;\6%20&#1085;&#1072;%20&#1089;&#1072;&#1081;&#1090;%20&#1090;&#1072;&#1073;&#1083;&#1080;&#1094;&#1099;\06-19\prest-06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30"/>
      <sheetName val="SVD"/>
      <sheetName val="F451"/>
      <sheetName val="nark"/>
      <sheetName val="dolayapr"/>
      <sheetName val="494-st"/>
      <sheetName val="494-30"/>
      <sheetName val="DB-year"/>
      <sheetName val="DB_6_12"/>
      <sheetName val="DB-quart"/>
      <sheetName val="DB"/>
      <sheetName val="Титул"/>
      <sheetName val="Преступность"/>
      <sheetName val="коррупция"/>
      <sheetName val="наркотики"/>
      <sheetName val="11-СТАТ (р.1)"/>
      <sheetName val="11-СТАТ (р.2)"/>
      <sheetName val="След.работа"/>
      <sheetName val="НСиД"/>
      <sheetName val="Р"/>
      <sheetName val="К - раздел 1"/>
      <sheetName val="К - раздел 7"/>
      <sheetName val="К - раздел 9-13"/>
      <sheetName val="ФБ-Раздел 1-4"/>
      <sheetName val="ЛПД"/>
      <sheetName val="УИ"/>
      <sheetName val="ОПК (общий)"/>
      <sheetName val="ОПК (след)"/>
      <sheetName val="ОН"/>
      <sheetName val="НЛ"/>
      <sheetName val="УСО"/>
      <sheetName val="ГАС"/>
      <sheetName val="СМИ"/>
      <sheetName val="ОЖ"/>
      <sheetName val="КДП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C3" t="str">
            <v>6 мес. 2018 г.</v>
          </cell>
          <cell r="D3" t="str">
            <v>6 мес. 2019 г.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C3">
            <v>178</v>
          </cell>
          <cell r="D3">
            <v>184</v>
          </cell>
        </row>
        <row r="4">
          <cell r="C4">
            <v>19808</v>
          </cell>
          <cell r="D4">
            <v>21329</v>
          </cell>
        </row>
        <row r="6">
          <cell r="C6">
            <v>9</v>
          </cell>
          <cell r="D6">
            <v>3</v>
          </cell>
        </row>
        <row r="7">
          <cell r="C7">
            <v>40</v>
          </cell>
          <cell r="D7">
            <v>44</v>
          </cell>
        </row>
        <row r="8">
          <cell r="C8">
            <v>123</v>
          </cell>
          <cell r="D8">
            <v>135</v>
          </cell>
        </row>
        <row r="9">
          <cell r="C9">
            <v>24195</v>
          </cell>
          <cell r="D9">
            <v>20678</v>
          </cell>
        </row>
        <row r="17">
          <cell r="C17">
            <v>1603</v>
          </cell>
          <cell r="D17">
            <v>1459</v>
          </cell>
        </row>
        <row r="19">
          <cell r="C19">
            <v>1</v>
          </cell>
          <cell r="D19">
            <v>1</v>
          </cell>
        </row>
        <row r="20">
          <cell r="C20">
            <v>25</v>
          </cell>
          <cell r="D20">
            <v>41</v>
          </cell>
        </row>
        <row r="21">
          <cell r="C21">
            <v>1571</v>
          </cell>
          <cell r="D21">
            <v>1401</v>
          </cell>
        </row>
        <row r="22">
          <cell r="C22">
            <v>130</v>
          </cell>
          <cell r="D22">
            <v>187</v>
          </cell>
        </row>
        <row r="26">
          <cell r="C26">
            <v>9</v>
          </cell>
          <cell r="D26">
            <v>10</v>
          </cell>
        </row>
        <row r="28">
          <cell r="C28">
            <v>47</v>
          </cell>
          <cell r="D28">
            <v>47</v>
          </cell>
        </row>
        <row r="30">
          <cell r="C30">
            <v>73</v>
          </cell>
          <cell r="D30">
            <v>130</v>
          </cell>
        </row>
        <row r="34">
          <cell r="C34">
            <v>3590</v>
          </cell>
          <cell r="D34">
            <v>3574</v>
          </cell>
        </row>
        <row r="38">
          <cell r="C38">
            <v>7</v>
          </cell>
          <cell r="D38">
            <v>10</v>
          </cell>
        </row>
        <row r="40">
          <cell r="C40">
            <v>1996</v>
          </cell>
          <cell r="D40">
            <v>1989</v>
          </cell>
        </row>
        <row r="42">
          <cell r="C42">
            <v>1580</v>
          </cell>
          <cell r="D42">
            <v>1571</v>
          </cell>
        </row>
        <row r="46">
          <cell r="C46">
            <v>7012</v>
          </cell>
          <cell r="D46">
            <v>7486</v>
          </cell>
        </row>
        <row r="47">
          <cell r="C47">
            <v>350</v>
          </cell>
          <cell r="D47">
            <v>400</v>
          </cell>
        </row>
        <row r="48">
          <cell r="C48">
            <v>3600</v>
          </cell>
          <cell r="D48">
            <v>3883</v>
          </cell>
        </row>
        <row r="49">
          <cell r="C49">
            <v>3038</v>
          </cell>
          <cell r="D49">
            <v>3175</v>
          </cell>
        </row>
        <row r="54">
          <cell r="C54">
            <v>3065</v>
          </cell>
          <cell r="D54">
            <v>3364</v>
          </cell>
        </row>
        <row r="55">
          <cell r="C55">
            <v>272</v>
          </cell>
          <cell r="D55">
            <v>243</v>
          </cell>
        </row>
        <row r="56">
          <cell r="C56">
            <v>1167</v>
          </cell>
          <cell r="D56">
            <v>1269</v>
          </cell>
        </row>
        <row r="57">
          <cell r="C57">
            <v>1595</v>
          </cell>
          <cell r="D57">
            <v>1815</v>
          </cell>
        </row>
        <row r="58">
          <cell r="C58">
            <v>3042</v>
          </cell>
          <cell r="D58">
            <v>3330</v>
          </cell>
        </row>
        <row r="60">
          <cell r="C60">
            <v>254</v>
          </cell>
          <cell r="D60">
            <v>242</v>
          </cell>
        </row>
        <row r="62">
          <cell r="C62">
            <v>1156</v>
          </cell>
          <cell r="D62">
            <v>1258</v>
          </cell>
        </row>
        <row r="64">
          <cell r="C64">
            <v>1604</v>
          </cell>
          <cell r="D64">
            <v>1794</v>
          </cell>
        </row>
        <row r="66">
          <cell r="C66">
            <v>34</v>
          </cell>
          <cell r="D66">
            <v>22</v>
          </cell>
        </row>
        <row r="67">
          <cell r="C67">
            <v>37</v>
          </cell>
          <cell r="D67">
            <v>21</v>
          </cell>
        </row>
        <row r="69">
          <cell r="C69">
            <v>640</v>
          </cell>
          <cell r="D69">
            <v>674</v>
          </cell>
        </row>
        <row r="70">
          <cell r="C70">
            <v>85</v>
          </cell>
          <cell r="D70">
            <v>80</v>
          </cell>
        </row>
        <row r="71">
          <cell r="C71">
            <v>103</v>
          </cell>
          <cell r="D71">
            <v>124</v>
          </cell>
        </row>
        <row r="72">
          <cell r="C72">
            <v>434</v>
          </cell>
          <cell r="D72">
            <v>450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C4">
            <v>44673</v>
          </cell>
          <cell r="D4">
            <v>35258</v>
          </cell>
        </row>
        <row r="5">
          <cell r="C5">
            <v>6160</v>
          </cell>
          <cell r="D5">
            <v>4810</v>
          </cell>
        </row>
        <row r="6">
          <cell r="C6">
            <v>6488</v>
          </cell>
          <cell r="D6">
            <v>4420</v>
          </cell>
        </row>
        <row r="7">
          <cell r="C7">
            <v>9601</v>
          </cell>
          <cell r="D7">
            <v>8516</v>
          </cell>
        </row>
        <row r="8">
          <cell r="C8">
            <v>10006</v>
          </cell>
          <cell r="D8">
            <v>8685</v>
          </cell>
        </row>
        <row r="10">
          <cell r="C10">
            <v>2616</v>
          </cell>
          <cell r="D10">
            <v>2388</v>
          </cell>
        </row>
        <row r="11">
          <cell r="C11">
            <v>542</v>
          </cell>
          <cell r="D11">
            <v>518</v>
          </cell>
        </row>
        <row r="12">
          <cell r="C12">
            <v>320</v>
          </cell>
          <cell r="D12">
            <v>256</v>
          </cell>
        </row>
        <row r="13">
          <cell r="C13">
            <v>294</v>
          </cell>
          <cell r="D13">
            <v>212</v>
          </cell>
        </row>
        <row r="18">
          <cell r="C18">
            <v>10435</v>
          </cell>
          <cell r="D18">
            <v>8752</v>
          </cell>
        </row>
        <row r="19">
          <cell r="C19">
            <v>1644</v>
          </cell>
          <cell r="D19">
            <v>1260</v>
          </cell>
        </row>
        <row r="20">
          <cell r="C20">
            <v>863</v>
          </cell>
          <cell r="D20">
            <v>406</v>
          </cell>
        </row>
        <row r="21">
          <cell r="C21">
            <v>2599</v>
          </cell>
          <cell r="D21">
            <v>2564</v>
          </cell>
        </row>
        <row r="22">
          <cell r="C22">
            <v>2171</v>
          </cell>
          <cell r="D22">
            <v>1996</v>
          </cell>
        </row>
        <row r="24">
          <cell r="C24">
            <v>763</v>
          </cell>
          <cell r="D24">
            <v>771</v>
          </cell>
        </row>
        <row r="25">
          <cell r="C25">
            <v>147</v>
          </cell>
          <cell r="D25">
            <v>176</v>
          </cell>
        </row>
        <row r="26">
          <cell r="C26">
            <v>159</v>
          </cell>
          <cell r="D26">
            <v>153</v>
          </cell>
        </row>
        <row r="27">
          <cell r="C27">
            <v>146</v>
          </cell>
          <cell r="D27">
            <v>123</v>
          </cell>
        </row>
        <row r="33">
          <cell r="C33">
            <v>816</v>
          </cell>
          <cell r="D33">
            <v>760</v>
          </cell>
        </row>
        <row r="34">
          <cell r="C34">
            <v>74</v>
          </cell>
          <cell r="D34">
            <v>53</v>
          </cell>
        </row>
        <row r="35">
          <cell r="C35">
            <v>104</v>
          </cell>
          <cell r="D35">
            <v>58</v>
          </cell>
        </row>
        <row r="36">
          <cell r="C36">
            <v>272</v>
          </cell>
          <cell r="D36">
            <v>266</v>
          </cell>
        </row>
        <row r="37">
          <cell r="C37">
            <v>178</v>
          </cell>
          <cell r="D37">
            <v>197</v>
          </cell>
        </row>
        <row r="39">
          <cell r="C39">
            <v>42</v>
          </cell>
          <cell r="D39">
            <v>88</v>
          </cell>
        </row>
        <row r="40">
          <cell r="C40">
            <v>0</v>
          </cell>
          <cell r="D40">
            <v>1</v>
          </cell>
        </row>
        <row r="41">
          <cell r="C41">
            <v>3</v>
          </cell>
          <cell r="D41">
            <v>3</v>
          </cell>
        </row>
        <row r="42">
          <cell r="C42">
            <v>1</v>
          </cell>
          <cell r="D42">
            <v>2</v>
          </cell>
        </row>
        <row r="47">
          <cell r="C47">
            <v>958</v>
          </cell>
          <cell r="D47">
            <v>906</v>
          </cell>
        </row>
        <row r="48">
          <cell r="C48">
            <v>194</v>
          </cell>
          <cell r="D48">
            <v>133</v>
          </cell>
        </row>
        <row r="49">
          <cell r="C49">
            <v>176</v>
          </cell>
          <cell r="D49">
            <v>105</v>
          </cell>
        </row>
        <row r="50">
          <cell r="C50">
            <v>186</v>
          </cell>
          <cell r="D50">
            <v>230</v>
          </cell>
        </row>
        <row r="51">
          <cell r="C51">
            <v>117</v>
          </cell>
          <cell r="D51">
            <v>130</v>
          </cell>
        </row>
        <row r="53">
          <cell r="C53">
            <v>68</v>
          </cell>
          <cell r="D53">
            <v>17</v>
          </cell>
        </row>
        <row r="54">
          <cell r="C54">
            <v>12</v>
          </cell>
          <cell r="D54">
            <v>8</v>
          </cell>
        </row>
        <row r="55">
          <cell r="C55">
            <v>6</v>
          </cell>
          <cell r="D55">
            <v>3</v>
          </cell>
        </row>
        <row r="56">
          <cell r="C56">
            <v>5</v>
          </cell>
          <cell r="D56">
            <v>2</v>
          </cell>
        </row>
        <row r="62">
          <cell r="C62">
            <v>1117</v>
          </cell>
          <cell r="D62">
            <v>1209</v>
          </cell>
        </row>
        <row r="63">
          <cell r="C63">
            <v>167</v>
          </cell>
          <cell r="D63">
            <v>191</v>
          </cell>
        </row>
        <row r="64">
          <cell r="C64">
            <v>2</v>
          </cell>
          <cell r="D64">
            <v>1</v>
          </cell>
        </row>
        <row r="65">
          <cell r="C65">
            <v>340</v>
          </cell>
          <cell r="D65">
            <v>377</v>
          </cell>
        </row>
        <row r="66">
          <cell r="C66">
            <v>271</v>
          </cell>
          <cell r="D66">
            <v>309</v>
          </cell>
        </row>
        <row r="68">
          <cell r="C68">
            <v>112</v>
          </cell>
          <cell r="D68">
            <v>183</v>
          </cell>
        </row>
        <row r="69">
          <cell r="C69">
            <v>59</v>
          </cell>
          <cell r="D69">
            <v>48</v>
          </cell>
        </row>
        <row r="70">
          <cell r="C70">
            <v>14</v>
          </cell>
          <cell r="D70">
            <v>20</v>
          </cell>
        </row>
        <row r="71">
          <cell r="C71">
            <v>9</v>
          </cell>
          <cell r="D71">
            <v>16</v>
          </cell>
        </row>
        <row r="76">
          <cell r="C76">
            <v>935</v>
          </cell>
          <cell r="D76">
            <v>663</v>
          </cell>
        </row>
        <row r="77">
          <cell r="C77">
            <v>210</v>
          </cell>
          <cell r="D77">
            <v>103</v>
          </cell>
        </row>
        <row r="78">
          <cell r="C78">
            <v>7</v>
          </cell>
          <cell r="D78">
            <v>9</v>
          </cell>
        </row>
        <row r="79">
          <cell r="C79">
            <v>299</v>
          </cell>
          <cell r="D79">
            <v>242</v>
          </cell>
        </row>
        <row r="80">
          <cell r="C80">
            <v>269</v>
          </cell>
          <cell r="D80">
            <v>218</v>
          </cell>
        </row>
        <row r="82">
          <cell r="C82">
            <v>47</v>
          </cell>
          <cell r="D82">
            <v>38</v>
          </cell>
        </row>
        <row r="83">
          <cell r="C83">
            <v>3</v>
          </cell>
          <cell r="D83">
            <v>3</v>
          </cell>
        </row>
        <row r="84">
          <cell r="C84">
            <v>9</v>
          </cell>
          <cell r="D84">
            <v>8</v>
          </cell>
        </row>
        <row r="85">
          <cell r="C85">
            <v>6</v>
          </cell>
          <cell r="D85">
            <v>7</v>
          </cell>
        </row>
        <row r="91">
          <cell r="C91">
            <v>2488</v>
          </cell>
          <cell r="D91">
            <v>2396</v>
          </cell>
        </row>
        <row r="92">
          <cell r="C92">
            <v>561</v>
          </cell>
          <cell r="D92">
            <v>580</v>
          </cell>
        </row>
        <row r="93">
          <cell r="C93">
            <v>43</v>
          </cell>
          <cell r="D93">
            <v>4</v>
          </cell>
        </row>
        <row r="94">
          <cell r="C94">
            <v>718</v>
          </cell>
          <cell r="D94">
            <v>628</v>
          </cell>
        </row>
        <row r="95">
          <cell r="C95">
            <v>598</v>
          </cell>
          <cell r="D95">
            <v>516</v>
          </cell>
        </row>
        <row r="97">
          <cell r="C97">
            <v>108</v>
          </cell>
          <cell r="D97">
            <v>135</v>
          </cell>
        </row>
        <row r="98">
          <cell r="C98">
            <v>31</v>
          </cell>
          <cell r="D98">
            <v>40</v>
          </cell>
        </row>
        <row r="99">
          <cell r="C99">
            <v>10</v>
          </cell>
          <cell r="D99">
            <v>17</v>
          </cell>
        </row>
        <row r="100">
          <cell r="C100">
            <v>6</v>
          </cell>
          <cell r="D100">
            <v>14</v>
          </cell>
        </row>
        <row r="105">
          <cell r="C105">
            <v>1836</v>
          </cell>
          <cell r="D105">
            <v>1659</v>
          </cell>
        </row>
        <row r="106">
          <cell r="C106">
            <v>174</v>
          </cell>
          <cell r="D106">
            <v>145</v>
          </cell>
        </row>
        <row r="107">
          <cell r="C107">
            <v>209</v>
          </cell>
          <cell r="D107">
            <v>156</v>
          </cell>
        </row>
        <row r="108">
          <cell r="C108">
            <v>564</v>
          </cell>
          <cell r="D108">
            <v>460</v>
          </cell>
        </row>
        <row r="109">
          <cell r="C109">
            <v>531</v>
          </cell>
          <cell r="D109">
            <v>455</v>
          </cell>
        </row>
        <row r="111">
          <cell r="C111">
            <v>123</v>
          </cell>
          <cell r="D111">
            <v>166</v>
          </cell>
        </row>
        <row r="112">
          <cell r="C112">
            <v>5</v>
          </cell>
          <cell r="D112">
            <v>4</v>
          </cell>
        </row>
        <row r="113">
          <cell r="C113">
            <v>14</v>
          </cell>
          <cell r="D113">
            <v>25</v>
          </cell>
        </row>
        <row r="114">
          <cell r="C114">
            <v>13</v>
          </cell>
          <cell r="D114">
            <v>21</v>
          </cell>
        </row>
        <row r="120">
          <cell r="C120">
            <v>29888</v>
          </cell>
          <cell r="D120">
            <v>22390</v>
          </cell>
        </row>
        <row r="121">
          <cell r="C121">
            <v>3625</v>
          </cell>
          <cell r="D121">
            <v>2836</v>
          </cell>
        </row>
        <row r="122">
          <cell r="C122">
            <v>5364</v>
          </cell>
          <cell r="D122">
            <v>3835</v>
          </cell>
        </row>
        <row r="123">
          <cell r="C123">
            <v>5756</v>
          </cell>
          <cell r="D123">
            <v>4818</v>
          </cell>
        </row>
        <row r="124">
          <cell r="C124">
            <v>6405</v>
          </cell>
          <cell r="D124">
            <v>5249</v>
          </cell>
        </row>
        <row r="126">
          <cell r="C126">
            <v>1623</v>
          </cell>
          <cell r="D126">
            <v>1297</v>
          </cell>
        </row>
        <row r="127">
          <cell r="C127">
            <v>390</v>
          </cell>
          <cell r="D127">
            <v>338</v>
          </cell>
        </row>
        <row r="128">
          <cell r="C128">
            <v>141</v>
          </cell>
          <cell r="D128">
            <v>74</v>
          </cell>
        </row>
        <row r="129">
          <cell r="C129">
            <v>129</v>
          </cell>
          <cell r="D129">
            <v>66</v>
          </cell>
        </row>
        <row r="134">
          <cell r="C134">
            <v>6701</v>
          </cell>
          <cell r="D134">
            <v>4437</v>
          </cell>
        </row>
        <row r="135">
          <cell r="C135">
            <v>431</v>
          </cell>
          <cell r="D135">
            <v>295</v>
          </cell>
        </row>
        <row r="136">
          <cell r="C136">
            <v>2868</v>
          </cell>
          <cell r="D136">
            <v>2095</v>
          </cell>
        </row>
        <row r="137">
          <cell r="C137">
            <v>543</v>
          </cell>
          <cell r="D137">
            <v>475</v>
          </cell>
        </row>
        <row r="138">
          <cell r="C138">
            <v>570</v>
          </cell>
          <cell r="D138">
            <v>501</v>
          </cell>
        </row>
        <row r="140">
          <cell r="C140">
            <v>516</v>
          </cell>
          <cell r="D140">
            <v>384</v>
          </cell>
        </row>
        <row r="141">
          <cell r="C141">
            <v>160</v>
          </cell>
          <cell r="D141">
            <v>153</v>
          </cell>
        </row>
        <row r="142">
          <cell r="C142">
            <v>13</v>
          </cell>
          <cell r="D142">
            <v>28</v>
          </cell>
        </row>
        <row r="143">
          <cell r="C143">
            <v>12</v>
          </cell>
          <cell r="D143">
            <v>24</v>
          </cell>
        </row>
        <row r="149">
          <cell r="C149">
            <v>4378</v>
          </cell>
          <cell r="D149">
            <v>3968</v>
          </cell>
        </row>
        <row r="150">
          <cell r="C150">
            <v>246</v>
          </cell>
          <cell r="D150">
            <v>187</v>
          </cell>
        </row>
        <row r="151">
          <cell r="C151">
            <v>405</v>
          </cell>
          <cell r="D151">
            <v>238</v>
          </cell>
        </row>
        <row r="152">
          <cell r="C152">
            <v>1407</v>
          </cell>
          <cell r="D152">
            <v>1515</v>
          </cell>
        </row>
        <row r="153">
          <cell r="C153">
            <v>1068</v>
          </cell>
          <cell r="D153">
            <v>1389</v>
          </cell>
        </row>
        <row r="155">
          <cell r="C155">
            <v>269</v>
          </cell>
          <cell r="D155">
            <v>288</v>
          </cell>
        </row>
        <row r="156">
          <cell r="C156">
            <v>109</v>
          </cell>
          <cell r="D156">
            <v>90</v>
          </cell>
        </row>
        <row r="157">
          <cell r="C157">
            <v>25</v>
          </cell>
          <cell r="D157">
            <v>31</v>
          </cell>
        </row>
        <row r="158">
          <cell r="C158">
            <v>10</v>
          </cell>
          <cell r="D158">
            <v>24</v>
          </cell>
        </row>
        <row r="163">
          <cell r="C163">
            <v>518</v>
          </cell>
          <cell r="D163">
            <v>224</v>
          </cell>
        </row>
        <row r="164">
          <cell r="C164">
            <v>2</v>
          </cell>
          <cell r="D164">
            <v>25</v>
          </cell>
        </row>
        <row r="165">
          <cell r="C165">
            <v>3</v>
          </cell>
          <cell r="D165">
            <v>0</v>
          </cell>
        </row>
        <row r="166">
          <cell r="C166">
            <v>76</v>
          </cell>
          <cell r="D166">
            <v>51</v>
          </cell>
        </row>
        <row r="167">
          <cell r="C167">
            <v>57</v>
          </cell>
          <cell r="D167">
            <v>39</v>
          </cell>
        </row>
        <row r="169">
          <cell r="C169">
            <v>62</v>
          </cell>
          <cell r="D169">
            <v>31</v>
          </cell>
        </row>
        <row r="170">
          <cell r="C170">
            <v>9</v>
          </cell>
          <cell r="D170">
            <v>20</v>
          </cell>
        </row>
        <row r="171">
          <cell r="C171">
            <v>1</v>
          </cell>
          <cell r="D171">
            <v>6</v>
          </cell>
        </row>
        <row r="172">
          <cell r="C172">
            <v>1</v>
          </cell>
          <cell r="D172">
            <v>6</v>
          </cell>
        </row>
      </sheetData>
      <sheetData sheetId="29">
        <row r="4">
          <cell r="C4">
            <v>5680</v>
          </cell>
          <cell r="D4">
            <v>5016</v>
          </cell>
        </row>
        <row r="5">
          <cell r="C5">
            <v>947</v>
          </cell>
          <cell r="D5">
            <v>915</v>
          </cell>
        </row>
        <row r="6">
          <cell r="C6">
            <v>814</v>
          </cell>
          <cell r="D6">
            <v>723</v>
          </cell>
        </row>
        <row r="7">
          <cell r="C7">
            <v>1205</v>
          </cell>
          <cell r="D7">
            <v>1088</v>
          </cell>
        </row>
        <row r="8">
          <cell r="C8">
            <v>1548</v>
          </cell>
          <cell r="D8">
            <v>1278</v>
          </cell>
        </row>
        <row r="10">
          <cell r="C10">
            <v>134</v>
          </cell>
          <cell r="D10">
            <v>102</v>
          </cell>
        </row>
        <row r="11">
          <cell r="C11">
            <v>112</v>
          </cell>
          <cell r="D11">
            <v>131</v>
          </cell>
        </row>
        <row r="12">
          <cell r="C12">
            <v>36</v>
          </cell>
          <cell r="D12">
            <v>22</v>
          </cell>
        </row>
        <row r="13">
          <cell r="C13">
            <v>28</v>
          </cell>
          <cell r="D13">
            <v>21</v>
          </cell>
        </row>
      </sheetData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9"/>
  <sheetViews>
    <sheetView tabSelected="1" view="pageBreakPreview" topLeftCell="A5" zoomScale="60" zoomScaleNormal="100" workbookViewId="0">
      <selection activeCell="B5" sqref="B5"/>
    </sheetView>
  </sheetViews>
  <sheetFormatPr defaultRowHeight="15" x14ac:dyDescent="0.25"/>
  <cols>
    <col min="1" max="1" width="41.85546875" bestFit="1" customWidth="1"/>
    <col min="2" max="2" width="8.85546875" customWidth="1"/>
    <col min="4" max="4" width="17" customWidth="1"/>
  </cols>
  <sheetData>
    <row r="1" spans="1:7" ht="18" customHeight="1" x14ac:dyDescent="0.25">
      <c r="D1" s="1"/>
    </row>
    <row r="2" spans="1:7" ht="15.75" x14ac:dyDescent="0.25">
      <c r="A2" s="62" t="s">
        <v>0</v>
      </c>
      <c r="B2" s="63"/>
      <c r="C2" s="63"/>
      <c r="D2" s="63"/>
    </row>
    <row r="3" spans="1:7" ht="26.25" x14ac:dyDescent="0.25">
      <c r="A3" s="36"/>
      <c r="B3" s="11" t="str">
        <f>'[1]DB-year'!$C$3</f>
        <v>6 мес. 2018 г.</v>
      </c>
      <c r="C3" s="11" t="str">
        <f>'[1]DB-year'!$D$3</f>
        <v>6 мес. 2019 г.</v>
      </c>
      <c r="D3" s="12" t="s">
        <v>1</v>
      </c>
    </row>
    <row r="4" spans="1:7" x14ac:dyDescent="0.25">
      <c r="A4" s="37" t="s">
        <v>2</v>
      </c>
      <c r="B4" s="2">
        <f>[1]ОН!C4</f>
        <v>44673</v>
      </c>
      <c r="C4" s="2">
        <f>[1]ОН!D4</f>
        <v>35258</v>
      </c>
      <c r="D4" s="38">
        <f>IF(B4&gt;0,(C4/B4-1),"***")</f>
        <v>-0.21075369910236608</v>
      </c>
    </row>
    <row r="5" spans="1:7" x14ac:dyDescent="0.25">
      <c r="A5" s="39" t="s">
        <v>3</v>
      </c>
      <c r="B5" s="19">
        <f>[1]ОН!C5</f>
        <v>6160</v>
      </c>
      <c r="C5" s="19">
        <f>[1]ОН!D5</f>
        <v>4810</v>
      </c>
      <c r="D5" s="38">
        <f t="shared" ref="D5:D12" si="0">IF(B5&gt;0,(C5/B5-1),"***")</f>
        <v>-0.2191558441558441</v>
      </c>
      <c r="E5" s="3"/>
    </row>
    <row r="6" spans="1:7" x14ac:dyDescent="0.25">
      <c r="A6" s="39" t="s">
        <v>4</v>
      </c>
      <c r="B6" s="19">
        <f>[1]ОН!C6</f>
        <v>6488</v>
      </c>
      <c r="C6" s="19">
        <f>[1]ОН!D6</f>
        <v>4420</v>
      </c>
      <c r="D6" s="38">
        <f t="shared" si="0"/>
        <v>-0.31874229346485816</v>
      </c>
      <c r="E6" s="3"/>
      <c r="G6" s="4"/>
    </row>
    <row r="7" spans="1:7" x14ac:dyDescent="0.25">
      <c r="A7" s="39" t="s">
        <v>5</v>
      </c>
      <c r="B7" s="19">
        <f>[1]ОН!C7</f>
        <v>9601</v>
      </c>
      <c r="C7" s="19">
        <f>[1]ОН!D7</f>
        <v>8516</v>
      </c>
      <c r="D7" s="38">
        <f t="shared" si="0"/>
        <v>-0.11300906155608792</v>
      </c>
    </row>
    <row r="8" spans="1:7" x14ac:dyDescent="0.25">
      <c r="A8" s="39" t="s">
        <v>6</v>
      </c>
      <c r="B8" s="19">
        <f>[1]ОН!C8</f>
        <v>10006</v>
      </c>
      <c r="C8" s="19">
        <f>[1]ОН!D8</f>
        <v>8685</v>
      </c>
      <c r="D8" s="38">
        <f t="shared" si="0"/>
        <v>-0.13202078752748347</v>
      </c>
    </row>
    <row r="9" spans="1:7" x14ac:dyDescent="0.25">
      <c r="A9" s="39" t="s">
        <v>7</v>
      </c>
      <c r="B9" s="19">
        <f>[1]ОН!C10</f>
        <v>2616</v>
      </c>
      <c r="C9" s="19">
        <f>[1]ОН!D10</f>
        <v>2388</v>
      </c>
      <c r="D9" s="38">
        <f t="shared" si="0"/>
        <v>-8.7155963302752326E-2</v>
      </c>
      <c r="E9" s="3"/>
    </row>
    <row r="10" spans="1:7" x14ac:dyDescent="0.25">
      <c r="A10" s="39" t="s">
        <v>8</v>
      </c>
      <c r="B10" s="19">
        <f>[1]ОН!C11</f>
        <v>542</v>
      </c>
      <c r="C10" s="19">
        <f>[1]ОН!D11</f>
        <v>518</v>
      </c>
      <c r="D10" s="38">
        <f t="shared" si="0"/>
        <v>-4.4280442804428E-2</v>
      </c>
      <c r="E10" s="3"/>
    </row>
    <row r="11" spans="1:7" x14ac:dyDescent="0.25">
      <c r="A11" s="39" t="s">
        <v>9</v>
      </c>
      <c r="B11" s="19">
        <f>[1]ОН!C12</f>
        <v>320</v>
      </c>
      <c r="C11" s="19">
        <f>[1]ОН!D12</f>
        <v>256</v>
      </c>
      <c r="D11" s="38">
        <f t="shared" si="0"/>
        <v>-0.19999999999999996</v>
      </c>
      <c r="E11" s="3"/>
    </row>
    <row r="12" spans="1:7" x14ac:dyDescent="0.25">
      <c r="A12" s="57" t="s">
        <v>10</v>
      </c>
      <c r="B12" s="30">
        <f>[1]ОН!C13</f>
        <v>294</v>
      </c>
      <c r="C12" s="30">
        <f>[1]ОН!D13</f>
        <v>212</v>
      </c>
      <c r="D12" s="58">
        <f t="shared" si="0"/>
        <v>-0.27891156462585032</v>
      </c>
      <c r="E12" s="3"/>
    </row>
    <row r="13" spans="1:7" x14ac:dyDescent="0.25">
      <c r="E13" s="3"/>
    </row>
    <row r="14" spans="1:7" ht="15.75" x14ac:dyDescent="0.25">
      <c r="A14" s="62" t="s">
        <v>11</v>
      </c>
      <c r="B14" s="63"/>
      <c r="C14" s="63"/>
      <c r="D14" s="63"/>
      <c r="E14" s="3"/>
    </row>
    <row r="15" spans="1:7" ht="26.25" x14ac:dyDescent="0.25">
      <c r="A15" s="36"/>
      <c r="B15" s="11" t="str">
        <f>'[1]DB-year'!$C$3</f>
        <v>6 мес. 2018 г.</v>
      </c>
      <c r="C15" s="11" t="str">
        <f>'[1]DB-year'!$D$3</f>
        <v>6 мес. 2019 г.</v>
      </c>
      <c r="D15" s="12" t="s">
        <v>1</v>
      </c>
      <c r="E15" s="3"/>
    </row>
    <row r="16" spans="1:7" x14ac:dyDescent="0.25">
      <c r="A16" s="37" t="s">
        <v>2</v>
      </c>
      <c r="B16" s="2">
        <f>[1]ОН!C18</f>
        <v>10435</v>
      </c>
      <c r="C16" s="2">
        <f>[1]ОН!D18</f>
        <v>8752</v>
      </c>
      <c r="D16" s="38">
        <f>IF(B16&gt;0,(C16/B16-1),"***")</f>
        <v>-0.16128413991375179</v>
      </c>
      <c r="E16" s="3"/>
    </row>
    <row r="17" spans="1:5" x14ac:dyDescent="0.25">
      <c r="A17" s="39" t="s">
        <v>3</v>
      </c>
      <c r="B17" s="19">
        <f>[1]ОН!C19</f>
        <v>1644</v>
      </c>
      <c r="C17" s="19">
        <f>[1]ОН!D19</f>
        <v>1260</v>
      </c>
      <c r="D17" s="38">
        <f t="shared" ref="D17:D24" si="1">IF(B17&gt;0,(C17/B17-1),"***")</f>
        <v>-0.23357664233576647</v>
      </c>
      <c r="E17" s="3"/>
    </row>
    <row r="18" spans="1:5" x14ac:dyDescent="0.25">
      <c r="A18" s="39" t="s">
        <v>4</v>
      </c>
      <c r="B18" s="19">
        <f>[1]ОН!C20</f>
        <v>863</v>
      </c>
      <c r="C18" s="19">
        <f>[1]ОН!D20</f>
        <v>406</v>
      </c>
      <c r="D18" s="38">
        <f t="shared" si="1"/>
        <v>-0.52954808806488995</v>
      </c>
      <c r="E18" s="3"/>
    </row>
    <row r="19" spans="1:5" x14ac:dyDescent="0.25">
      <c r="A19" s="39" t="s">
        <v>5</v>
      </c>
      <c r="B19" s="19">
        <f>[1]ОН!C21</f>
        <v>2599</v>
      </c>
      <c r="C19" s="19">
        <f>[1]ОН!D21</f>
        <v>2564</v>
      </c>
      <c r="D19" s="38">
        <f t="shared" si="1"/>
        <v>-1.3466717968449449E-2</v>
      </c>
      <c r="E19" s="3"/>
    </row>
    <row r="20" spans="1:5" x14ac:dyDescent="0.25">
      <c r="A20" s="39" t="s">
        <v>6</v>
      </c>
      <c r="B20" s="19">
        <f>[1]ОН!C22</f>
        <v>2171</v>
      </c>
      <c r="C20" s="19">
        <f>[1]ОН!D22</f>
        <v>1996</v>
      </c>
      <c r="D20" s="38">
        <f t="shared" si="1"/>
        <v>-8.0608014739751321E-2</v>
      </c>
    </row>
    <row r="21" spans="1:5" x14ac:dyDescent="0.25">
      <c r="A21" s="39" t="s">
        <v>7</v>
      </c>
      <c r="B21" s="19">
        <f>[1]ОН!C24</f>
        <v>763</v>
      </c>
      <c r="C21" s="19">
        <f>[1]ОН!D24</f>
        <v>771</v>
      </c>
      <c r="D21" s="38">
        <f t="shared" si="1"/>
        <v>1.0484927916120546E-2</v>
      </c>
    </row>
    <row r="22" spans="1:5" x14ac:dyDescent="0.25">
      <c r="A22" s="39" t="s">
        <v>8</v>
      </c>
      <c r="B22" s="19">
        <f>[1]ОН!C25</f>
        <v>147</v>
      </c>
      <c r="C22" s="19">
        <f>[1]ОН!D25</f>
        <v>176</v>
      </c>
      <c r="D22" s="38">
        <f t="shared" si="1"/>
        <v>0.19727891156462585</v>
      </c>
    </row>
    <row r="23" spans="1:5" x14ac:dyDescent="0.25">
      <c r="A23" s="39" t="s">
        <v>9</v>
      </c>
      <c r="B23" s="19">
        <f>[1]ОН!C26</f>
        <v>159</v>
      </c>
      <c r="C23" s="19">
        <f>[1]ОН!D26</f>
        <v>153</v>
      </c>
      <c r="D23" s="38">
        <f t="shared" si="1"/>
        <v>-3.7735849056603765E-2</v>
      </c>
    </row>
    <row r="24" spans="1:5" x14ac:dyDescent="0.25">
      <c r="A24" s="57" t="s">
        <v>10</v>
      </c>
      <c r="B24" s="30">
        <f>[1]ОН!C27</f>
        <v>146</v>
      </c>
      <c r="C24" s="30">
        <f>[1]ОН!D27</f>
        <v>123</v>
      </c>
      <c r="D24" s="58">
        <f t="shared" si="1"/>
        <v>-0.15753424657534243</v>
      </c>
    </row>
    <row r="25" spans="1:5" ht="15.75" x14ac:dyDescent="0.25">
      <c r="A25" s="40"/>
      <c r="B25" s="41"/>
      <c r="C25" s="41"/>
      <c r="D25" s="41"/>
    </row>
    <row r="26" spans="1:5" ht="15.75" x14ac:dyDescent="0.25">
      <c r="A26" s="40"/>
      <c r="B26" s="41"/>
      <c r="C26" s="41"/>
      <c r="D26" s="41"/>
    </row>
    <row r="27" spans="1:5" ht="15.75" x14ac:dyDescent="0.25">
      <c r="A27" s="62" t="s">
        <v>12</v>
      </c>
      <c r="B27" s="63"/>
      <c r="C27" s="63"/>
      <c r="D27" s="63"/>
    </row>
    <row r="28" spans="1:5" ht="26.25" x14ac:dyDescent="0.25">
      <c r="A28" s="36"/>
      <c r="B28" s="11" t="str">
        <f>'[1]DB-year'!$C$3</f>
        <v>6 мес. 2018 г.</v>
      </c>
      <c r="C28" s="11" t="str">
        <f>'[1]DB-year'!$D$3</f>
        <v>6 мес. 2019 г.</v>
      </c>
      <c r="D28" s="12" t="s">
        <v>1</v>
      </c>
    </row>
    <row r="29" spans="1:5" x14ac:dyDescent="0.25">
      <c r="A29" s="37" t="s">
        <v>2</v>
      </c>
      <c r="B29" s="2">
        <f>[1]ОН!C33</f>
        <v>816</v>
      </c>
      <c r="C29" s="2">
        <f>[1]ОН!D33</f>
        <v>760</v>
      </c>
      <c r="D29" s="38">
        <f>IF(B29&gt;0,(C29/B29-1),"***")</f>
        <v>-6.8627450980392135E-2</v>
      </c>
    </row>
    <row r="30" spans="1:5" x14ac:dyDescent="0.25">
      <c r="A30" s="39" t="s">
        <v>3</v>
      </c>
      <c r="B30" s="19">
        <f>[1]ОН!C34</f>
        <v>74</v>
      </c>
      <c r="C30" s="19">
        <f>[1]ОН!D34</f>
        <v>53</v>
      </c>
      <c r="D30" s="38">
        <f t="shared" ref="D30:D37" si="2">IF(B30&gt;0,(C30/B30-1),"***")</f>
        <v>-0.28378378378378377</v>
      </c>
    </row>
    <row r="31" spans="1:5" x14ac:dyDescent="0.25">
      <c r="A31" s="39" t="s">
        <v>4</v>
      </c>
      <c r="B31" s="19">
        <f>[1]ОН!C35</f>
        <v>104</v>
      </c>
      <c r="C31" s="19">
        <f>[1]ОН!D35</f>
        <v>58</v>
      </c>
      <c r="D31" s="38">
        <f t="shared" si="2"/>
        <v>-0.44230769230769229</v>
      </c>
    </row>
    <row r="32" spans="1:5" x14ac:dyDescent="0.25">
      <c r="A32" s="39" t="s">
        <v>5</v>
      </c>
      <c r="B32" s="19">
        <f>[1]ОН!C36</f>
        <v>272</v>
      </c>
      <c r="C32" s="19">
        <f>[1]ОН!D36</f>
        <v>266</v>
      </c>
      <c r="D32" s="38">
        <f t="shared" si="2"/>
        <v>-2.2058823529411797E-2</v>
      </c>
    </row>
    <row r="33" spans="1:4" x14ac:dyDescent="0.25">
      <c r="A33" s="39" t="s">
        <v>6</v>
      </c>
      <c r="B33" s="19">
        <f>[1]ОН!C37</f>
        <v>178</v>
      </c>
      <c r="C33" s="19">
        <f>[1]ОН!D37</f>
        <v>197</v>
      </c>
      <c r="D33" s="38">
        <f t="shared" si="2"/>
        <v>0.10674157303370779</v>
      </c>
    </row>
    <row r="34" spans="1:4" x14ac:dyDescent="0.25">
      <c r="A34" s="39" t="s">
        <v>7</v>
      </c>
      <c r="B34" s="19">
        <f>[1]ОН!C39</f>
        <v>42</v>
      </c>
      <c r="C34" s="19">
        <f>[1]ОН!D39</f>
        <v>88</v>
      </c>
      <c r="D34" s="38">
        <f t="shared" si="2"/>
        <v>1.0952380952380953</v>
      </c>
    </row>
    <row r="35" spans="1:4" x14ac:dyDescent="0.25">
      <c r="A35" s="39" t="s">
        <v>8</v>
      </c>
      <c r="B35" s="19">
        <f>[1]ОН!C40</f>
        <v>0</v>
      </c>
      <c r="C35" s="19">
        <f>[1]ОН!D40</f>
        <v>1</v>
      </c>
      <c r="D35" s="38" t="str">
        <f t="shared" si="2"/>
        <v>***</v>
      </c>
    </row>
    <row r="36" spans="1:4" x14ac:dyDescent="0.25">
      <c r="A36" s="39" t="s">
        <v>9</v>
      </c>
      <c r="B36" s="19">
        <f>[1]ОН!C41</f>
        <v>3</v>
      </c>
      <c r="C36" s="19">
        <f>[1]ОН!D41</f>
        <v>3</v>
      </c>
      <c r="D36" s="38">
        <f t="shared" si="2"/>
        <v>0</v>
      </c>
    </row>
    <row r="37" spans="1:4" x14ac:dyDescent="0.25">
      <c r="A37" s="57" t="s">
        <v>10</v>
      </c>
      <c r="B37" s="30">
        <f>[1]ОН!C42</f>
        <v>1</v>
      </c>
      <c r="C37" s="30">
        <f>[1]ОН!D42</f>
        <v>2</v>
      </c>
      <c r="D37" s="58">
        <f t="shared" si="2"/>
        <v>1</v>
      </c>
    </row>
    <row r="38" spans="1:4" x14ac:dyDescent="0.25">
      <c r="A38" s="41"/>
      <c r="B38" s="41"/>
      <c r="C38" s="41"/>
      <c r="D38" s="41"/>
    </row>
    <row r="39" spans="1:4" ht="15.75" x14ac:dyDescent="0.25">
      <c r="A39" s="62" t="s">
        <v>13</v>
      </c>
      <c r="B39" s="63"/>
      <c r="C39" s="63"/>
      <c r="D39" s="63"/>
    </row>
    <row r="40" spans="1:4" ht="26.25" x14ac:dyDescent="0.25">
      <c r="A40" s="36"/>
      <c r="B40" s="11" t="str">
        <f>'[1]DB-year'!$C$3</f>
        <v>6 мес. 2018 г.</v>
      </c>
      <c r="C40" s="11" t="str">
        <f>'[1]DB-year'!$D$3</f>
        <v>6 мес. 2019 г.</v>
      </c>
      <c r="D40" s="12" t="s">
        <v>1</v>
      </c>
    </row>
    <row r="41" spans="1:4" x14ac:dyDescent="0.25">
      <c r="A41" s="37" t="s">
        <v>2</v>
      </c>
      <c r="B41" s="2">
        <f>[1]ОН!C47</f>
        <v>958</v>
      </c>
      <c r="C41" s="2">
        <f>[1]ОН!D47</f>
        <v>906</v>
      </c>
      <c r="D41" s="38">
        <f>IF(B41&gt;0,(C41/B41-1),"***")</f>
        <v>-5.4279749478079342E-2</v>
      </c>
    </row>
    <row r="42" spans="1:4" x14ac:dyDescent="0.25">
      <c r="A42" s="39" t="s">
        <v>3</v>
      </c>
      <c r="B42" s="19">
        <f>[1]ОН!C48</f>
        <v>194</v>
      </c>
      <c r="C42" s="19">
        <f>[1]ОН!D48</f>
        <v>133</v>
      </c>
      <c r="D42" s="38">
        <f t="shared" ref="D42:D49" si="3">IF(B42&gt;0,(C42/B42-1),"***")</f>
        <v>-0.31443298969072164</v>
      </c>
    </row>
    <row r="43" spans="1:4" x14ac:dyDescent="0.25">
      <c r="A43" s="39" t="s">
        <v>4</v>
      </c>
      <c r="B43" s="19">
        <f>[1]ОН!C49</f>
        <v>176</v>
      </c>
      <c r="C43" s="19">
        <f>[1]ОН!D49</f>
        <v>105</v>
      </c>
      <c r="D43" s="38">
        <f t="shared" si="3"/>
        <v>-0.40340909090909094</v>
      </c>
    </row>
    <row r="44" spans="1:4" x14ac:dyDescent="0.25">
      <c r="A44" s="39" t="s">
        <v>5</v>
      </c>
      <c r="B44" s="19">
        <f>[1]ОН!C50</f>
        <v>186</v>
      </c>
      <c r="C44" s="19">
        <f>[1]ОН!D50</f>
        <v>230</v>
      </c>
      <c r="D44" s="38">
        <f t="shared" si="3"/>
        <v>0.23655913978494625</v>
      </c>
    </row>
    <row r="45" spans="1:4" x14ac:dyDescent="0.25">
      <c r="A45" s="39" t="s">
        <v>6</v>
      </c>
      <c r="B45" s="19">
        <f>[1]ОН!C51</f>
        <v>117</v>
      </c>
      <c r="C45" s="19">
        <f>[1]ОН!D51</f>
        <v>130</v>
      </c>
      <c r="D45" s="38">
        <f t="shared" si="3"/>
        <v>0.11111111111111116</v>
      </c>
    </row>
    <row r="46" spans="1:4" x14ac:dyDescent="0.25">
      <c r="A46" s="39" t="s">
        <v>7</v>
      </c>
      <c r="B46" s="19">
        <f>[1]ОН!C53</f>
        <v>68</v>
      </c>
      <c r="C46" s="19">
        <f>[1]ОН!D53</f>
        <v>17</v>
      </c>
      <c r="D46" s="38">
        <f t="shared" si="3"/>
        <v>-0.75</v>
      </c>
    </row>
    <row r="47" spans="1:4" x14ac:dyDescent="0.25">
      <c r="A47" s="39" t="s">
        <v>8</v>
      </c>
      <c r="B47" s="19">
        <f>[1]ОН!C54</f>
        <v>12</v>
      </c>
      <c r="C47" s="19">
        <f>[1]ОН!D54</f>
        <v>8</v>
      </c>
      <c r="D47" s="38">
        <f t="shared" si="3"/>
        <v>-0.33333333333333337</v>
      </c>
    </row>
    <row r="48" spans="1:4" x14ac:dyDescent="0.25">
      <c r="A48" s="39" t="s">
        <v>9</v>
      </c>
      <c r="B48" s="19">
        <f>[1]ОН!C55</f>
        <v>6</v>
      </c>
      <c r="C48" s="19">
        <f>[1]ОН!D55</f>
        <v>3</v>
      </c>
      <c r="D48" s="38">
        <f t="shared" si="3"/>
        <v>-0.5</v>
      </c>
    </row>
    <row r="49" spans="1:4" x14ac:dyDescent="0.25">
      <c r="A49" s="57" t="s">
        <v>10</v>
      </c>
      <c r="B49" s="30">
        <f>[1]ОН!C56</f>
        <v>5</v>
      </c>
      <c r="C49" s="30">
        <f>[1]ОН!D56</f>
        <v>2</v>
      </c>
      <c r="D49" s="58">
        <f t="shared" si="3"/>
        <v>-0.6</v>
      </c>
    </row>
    <row r="50" spans="1:4" x14ac:dyDescent="0.25">
      <c r="A50" s="3"/>
      <c r="B50" s="3"/>
      <c r="C50" s="3"/>
      <c r="D50" s="3"/>
    </row>
    <row r="51" spans="1:4" x14ac:dyDescent="0.25">
      <c r="A51" s="3"/>
      <c r="B51" s="3"/>
      <c r="C51" s="3"/>
      <c r="D51" s="3"/>
    </row>
    <row r="52" spans="1:4" x14ac:dyDescent="0.25">
      <c r="A52" s="64" t="s">
        <v>37</v>
      </c>
      <c r="B52" s="65"/>
      <c r="C52" s="65"/>
      <c r="D52" s="65"/>
    </row>
    <row r="53" spans="1:4" ht="26.25" x14ac:dyDescent="0.25">
      <c r="A53" s="36"/>
      <c r="B53" s="11" t="str">
        <f>'[1]DB-year'!$C$3</f>
        <v>6 мес. 2018 г.</v>
      </c>
      <c r="C53" s="11" t="str">
        <f>'[1]DB-year'!$D$3</f>
        <v>6 мес. 2019 г.</v>
      </c>
      <c r="D53" s="12" t="s">
        <v>1</v>
      </c>
    </row>
    <row r="54" spans="1:4" x14ac:dyDescent="0.25">
      <c r="A54" s="37" t="s">
        <v>2</v>
      </c>
      <c r="B54" s="2">
        <f>[1]ОН!C62</f>
        <v>1117</v>
      </c>
      <c r="C54" s="2">
        <f>[1]ОН!D62</f>
        <v>1209</v>
      </c>
      <c r="D54" s="38">
        <f>IF(B54&gt;0,(C54/B54-1),"***")</f>
        <v>8.2363473589973202E-2</v>
      </c>
    </row>
    <row r="55" spans="1:4" x14ac:dyDescent="0.25">
      <c r="A55" s="39" t="s">
        <v>3</v>
      </c>
      <c r="B55" s="19">
        <f>[1]ОН!C63</f>
        <v>167</v>
      </c>
      <c r="C55" s="19">
        <f>[1]ОН!D63</f>
        <v>191</v>
      </c>
      <c r="D55" s="38">
        <f t="shared" ref="D55:D62" si="4">IF(B55&gt;0,(C55/B55-1),"***")</f>
        <v>0.14371257485029942</v>
      </c>
    </row>
    <row r="56" spans="1:4" x14ac:dyDescent="0.25">
      <c r="A56" s="39" t="s">
        <v>4</v>
      </c>
      <c r="B56" s="19">
        <f>[1]ОН!C64</f>
        <v>2</v>
      </c>
      <c r="C56" s="19">
        <f>[1]ОН!D64</f>
        <v>1</v>
      </c>
      <c r="D56" s="38">
        <f t="shared" si="4"/>
        <v>-0.5</v>
      </c>
    </row>
    <row r="57" spans="1:4" x14ac:dyDescent="0.25">
      <c r="A57" s="39" t="s">
        <v>5</v>
      </c>
      <c r="B57" s="19">
        <f>[1]ОН!C65</f>
        <v>340</v>
      </c>
      <c r="C57" s="19">
        <f>[1]ОН!D65</f>
        <v>377</v>
      </c>
      <c r="D57" s="38">
        <f t="shared" si="4"/>
        <v>0.10882352941176476</v>
      </c>
    </row>
    <row r="58" spans="1:4" x14ac:dyDescent="0.25">
      <c r="A58" s="39" t="s">
        <v>6</v>
      </c>
      <c r="B58" s="19">
        <f>[1]ОН!C66</f>
        <v>271</v>
      </c>
      <c r="C58" s="19">
        <f>[1]ОН!D66</f>
        <v>309</v>
      </c>
      <c r="D58" s="38">
        <f t="shared" si="4"/>
        <v>0.14022140221402224</v>
      </c>
    </row>
    <row r="59" spans="1:4" x14ac:dyDescent="0.25">
      <c r="A59" s="39" t="s">
        <v>7</v>
      </c>
      <c r="B59" s="19">
        <f>[1]ОН!C68</f>
        <v>112</v>
      </c>
      <c r="C59" s="19">
        <f>[1]ОН!D68</f>
        <v>183</v>
      </c>
      <c r="D59" s="38">
        <f t="shared" si="4"/>
        <v>0.6339285714285714</v>
      </c>
    </row>
    <row r="60" spans="1:4" x14ac:dyDescent="0.25">
      <c r="A60" s="39" t="s">
        <v>8</v>
      </c>
      <c r="B60" s="19">
        <f>[1]ОН!C69</f>
        <v>59</v>
      </c>
      <c r="C60" s="19">
        <f>[1]ОН!D69</f>
        <v>48</v>
      </c>
      <c r="D60" s="38">
        <f t="shared" si="4"/>
        <v>-0.18644067796610164</v>
      </c>
    </row>
    <row r="61" spans="1:4" x14ac:dyDescent="0.25">
      <c r="A61" s="39" t="s">
        <v>9</v>
      </c>
      <c r="B61" s="19">
        <f>[1]ОН!C70</f>
        <v>14</v>
      </c>
      <c r="C61" s="19">
        <f>[1]ОН!D70</f>
        <v>20</v>
      </c>
      <c r="D61" s="38">
        <f t="shared" si="4"/>
        <v>0.4285714285714286</v>
      </c>
    </row>
    <row r="62" spans="1:4" x14ac:dyDescent="0.25">
      <c r="A62" s="57" t="s">
        <v>10</v>
      </c>
      <c r="B62" s="30">
        <f>[1]ОН!C71</f>
        <v>9</v>
      </c>
      <c r="C62" s="30">
        <f>[1]ОН!D71</f>
        <v>16</v>
      </c>
      <c r="D62" s="58">
        <f t="shared" si="4"/>
        <v>0.77777777777777768</v>
      </c>
    </row>
    <row r="64" spans="1:4" ht="15.75" x14ac:dyDescent="0.25">
      <c r="A64" s="62" t="s">
        <v>14</v>
      </c>
      <c r="B64" s="63"/>
      <c r="C64" s="63"/>
      <c r="D64" s="63"/>
    </row>
    <row r="65" spans="1:4" ht="26.25" x14ac:dyDescent="0.25">
      <c r="A65" s="36"/>
      <c r="B65" s="11" t="str">
        <f>'[1]DB-year'!$C$3</f>
        <v>6 мес. 2018 г.</v>
      </c>
      <c r="C65" s="11" t="str">
        <f>'[1]DB-year'!$D$3</f>
        <v>6 мес. 2019 г.</v>
      </c>
      <c r="D65" s="12" t="s">
        <v>1</v>
      </c>
    </row>
    <row r="66" spans="1:4" x14ac:dyDescent="0.25">
      <c r="A66" s="37" t="s">
        <v>2</v>
      </c>
      <c r="B66" s="2">
        <f>[1]ОН!C76</f>
        <v>935</v>
      </c>
      <c r="C66" s="2">
        <f>[1]ОН!D76</f>
        <v>663</v>
      </c>
      <c r="D66" s="38">
        <f>IF(B66&gt;0,(C66/B66-1),"***")</f>
        <v>-0.29090909090909089</v>
      </c>
    </row>
    <row r="67" spans="1:4" x14ac:dyDescent="0.25">
      <c r="A67" s="39" t="s">
        <v>3</v>
      </c>
      <c r="B67" s="19">
        <f>[1]ОН!C77</f>
        <v>210</v>
      </c>
      <c r="C67" s="19">
        <f>[1]ОН!D77</f>
        <v>103</v>
      </c>
      <c r="D67" s="38">
        <f t="shared" ref="D67:D74" si="5">IF(B67&gt;0,(C67/B67-1),"***")</f>
        <v>-0.50952380952380949</v>
      </c>
    </row>
    <row r="68" spans="1:4" x14ac:dyDescent="0.25">
      <c r="A68" s="39" t="s">
        <v>4</v>
      </c>
      <c r="B68" s="19">
        <f>[1]ОН!C78</f>
        <v>7</v>
      </c>
      <c r="C68" s="19">
        <f>[1]ОН!D78</f>
        <v>9</v>
      </c>
      <c r="D68" s="38">
        <f t="shared" si="5"/>
        <v>0.28571428571428581</v>
      </c>
    </row>
    <row r="69" spans="1:4" x14ac:dyDescent="0.25">
      <c r="A69" s="39" t="s">
        <v>5</v>
      </c>
      <c r="B69" s="19">
        <f>[1]ОН!C79</f>
        <v>299</v>
      </c>
      <c r="C69" s="19">
        <f>[1]ОН!D79</f>
        <v>242</v>
      </c>
      <c r="D69" s="38">
        <f t="shared" si="5"/>
        <v>-0.19063545150501671</v>
      </c>
    </row>
    <row r="70" spans="1:4" x14ac:dyDescent="0.25">
      <c r="A70" s="39" t="s">
        <v>6</v>
      </c>
      <c r="B70" s="19">
        <f>[1]ОН!C80</f>
        <v>269</v>
      </c>
      <c r="C70" s="19">
        <f>[1]ОН!D80</f>
        <v>218</v>
      </c>
      <c r="D70" s="38">
        <f t="shared" si="5"/>
        <v>-0.18959107806691455</v>
      </c>
    </row>
    <row r="71" spans="1:4" x14ac:dyDescent="0.25">
      <c r="A71" s="39" t="s">
        <v>7</v>
      </c>
      <c r="B71" s="19">
        <f>[1]ОН!C82</f>
        <v>47</v>
      </c>
      <c r="C71" s="19">
        <f>[1]ОН!D82</f>
        <v>38</v>
      </c>
      <c r="D71" s="38">
        <f t="shared" si="5"/>
        <v>-0.19148936170212771</v>
      </c>
    </row>
    <row r="72" spans="1:4" x14ac:dyDescent="0.25">
      <c r="A72" s="39" t="s">
        <v>8</v>
      </c>
      <c r="B72" s="19">
        <f>[1]ОН!C83</f>
        <v>3</v>
      </c>
      <c r="C72" s="19">
        <f>[1]ОН!D83</f>
        <v>3</v>
      </c>
      <c r="D72" s="38">
        <f t="shared" si="5"/>
        <v>0</v>
      </c>
    </row>
    <row r="73" spans="1:4" x14ac:dyDescent="0.25">
      <c r="A73" s="39" t="s">
        <v>9</v>
      </c>
      <c r="B73" s="19">
        <f>[1]ОН!C84</f>
        <v>9</v>
      </c>
      <c r="C73" s="19">
        <f>[1]ОН!D84</f>
        <v>8</v>
      </c>
      <c r="D73" s="38">
        <f t="shared" si="5"/>
        <v>-0.11111111111111116</v>
      </c>
    </row>
    <row r="74" spans="1:4" x14ac:dyDescent="0.25">
      <c r="A74" s="57" t="s">
        <v>10</v>
      </c>
      <c r="B74" s="30">
        <f>[1]ОН!C85</f>
        <v>6</v>
      </c>
      <c r="C74" s="30">
        <f>[1]ОН!D85</f>
        <v>7</v>
      </c>
      <c r="D74" s="58">
        <f t="shared" si="5"/>
        <v>0.16666666666666674</v>
      </c>
    </row>
    <row r="77" spans="1:4" ht="15.75" x14ac:dyDescent="0.25">
      <c r="A77" s="62" t="s">
        <v>15</v>
      </c>
      <c r="B77" s="63"/>
      <c r="C77" s="63"/>
      <c r="D77" s="63"/>
    </row>
    <row r="78" spans="1:4" ht="26.25" x14ac:dyDescent="0.25">
      <c r="A78" s="36"/>
      <c r="B78" s="11" t="str">
        <f>'[1]DB-year'!$C$3</f>
        <v>6 мес. 2018 г.</v>
      </c>
      <c r="C78" s="11" t="str">
        <f>'[1]DB-year'!$D$3</f>
        <v>6 мес. 2019 г.</v>
      </c>
      <c r="D78" s="12" t="s">
        <v>1</v>
      </c>
    </row>
    <row r="79" spans="1:4" x14ac:dyDescent="0.25">
      <c r="A79" s="37" t="s">
        <v>2</v>
      </c>
      <c r="B79" s="2">
        <f>[1]ОН!C91</f>
        <v>2488</v>
      </c>
      <c r="C79" s="2">
        <f>[1]ОН!D91</f>
        <v>2396</v>
      </c>
      <c r="D79" s="38">
        <f>IF(B79&gt;0,(C79/B79-1),"***")</f>
        <v>-3.6977491961414755E-2</v>
      </c>
    </row>
    <row r="80" spans="1:4" x14ac:dyDescent="0.25">
      <c r="A80" s="39" t="s">
        <v>3</v>
      </c>
      <c r="B80" s="19">
        <f>[1]ОН!C92</f>
        <v>561</v>
      </c>
      <c r="C80" s="19">
        <f>[1]ОН!D92</f>
        <v>580</v>
      </c>
      <c r="D80" s="38">
        <f t="shared" ref="D80:D87" si="6">IF(B80&gt;0,(C80/B80-1),"***")</f>
        <v>3.3868092691622165E-2</v>
      </c>
    </row>
    <row r="81" spans="1:4" x14ac:dyDescent="0.25">
      <c r="A81" s="39" t="s">
        <v>4</v>
      </c>
      <c r="B81" s="19">
        <f>[1]ОН!C93</f>
        <v>43</v>
      </c>
      <c r="C81" s="19">
        <f>[1]ОН!D93</f>
        <v>4</v>
      </c>
      <c r="D81" s="38">
        <f t="shared" si="6"/>
        <v>-0.90697674418604657</v>
      </c>
    </row>
    <row r="82" spans="1:4" x14ac:dyDescent="0.25">
      <c r="A82" s="39" t="s">
        <v>5</v>
      </c>
      <c r="B82" s="19">
        <f>[1]ОН!C94</f>
        <v>718</v>
      </c>
      <c r="C82" s="19">
        <f>[1]ОН!D94</f>
        <v>628</v>
      </c>
      <c r="D82" s="38">
        <f t="shared" si="6"/>
        <v>-0.12534818941504178</v>
      </c>
    </row>
    <row r="83" spans="1:4" x14ac:dyDescent="0.25">
      <c r="A83" s="39" t="s">
        <v>6</v>
      </c>
      <c r="B83" s="19">
        <f>[1]ОН!C95</f>
        <v>598</v>
      </c>
      <c r="C83" s="19">
        <f>[1]ОН!D95</f>
        <v>516</v>
      </c>
      <c r="D83" s="38">
        <f t="shared" si="6"/>
        <v>-0.13712374581939801</v>
      </c>
    </row>
    <row r="84" spans="1:4" x14ac:dyDescent="0.25">
      <c r="A84" s="39" t="s">
        <v>7</v>
      </c>
      <c r="B84" s="19">
        <f>[1]ОН!C97</f>
        <v>108</v>
      </c>
      <c r="C84" s="19">
        <f>[1]ОН!D97</f>
        <v>135</v>
      </c>
      <c r="D84" s="38">
        <f t="shared" si="6"/>
        <v>0.25</v>
      </c>
    </row>
    <row r="85" spans="1:4" x14ac:dyDescent="0.25">
      <c r="A85" s="39" t="s">
        <v>8</v>
      </c>
      <c r="B85" s="19">
        <f>[1]ОН!C98</f>
        <v>31</v>
      </c>
      <c r="C85" s="19">
        <f>[1]ОН!D98</f>
        <v>40</v>
      </c>
      <c r="D85" s="38">
        <f t="shared" si="6"/>
        <v>0.29032258064516125</v>
      </c>
    </row>
    <row r="86" spans="1:4" x14ac:dyDescent="0.25">
      <c r="A86" s="39" t="s">
        <v>9</v>
      </c>
      <c r="B86" s="19">
        <f>[1]ОН!C99</f>
        <v>10</v>
      </c>
      <c r="C86" s="19">
        <f>[1]ОН!D99</f>
        <v>17</v>
      </c>
      <c r="D86" s="38">
        <f t="shared" si="6"/>
        <v>0.7</v>
      </c>
    </row>
    <row r="87" spans="1:4" x14ac:dyDescent="0.25">
      <c r="A87" s="57" t="s">
        <v>10</v>
      </c>
      <c r="B87" s="30">
        <f>[1]ОН!C100</f>
        <v>6</v>
      </c>
      <c r="C87" s="30">
        <f>[1]ОН!D100</f>
        <v>14</v>
      </c>
      <c r="D87" s="58">
        <f t="shared" si="6"/>
        <v>1.3333333333333335</v>
      </c>
    </row>
    <row r="89" spans="1:4" ht="15.75" x14ac:dyDescent="0.25">
      <c r="A89" s="62" t="s">
        <v>16</v>
      </c>
      <c r="B89" s="63"/>
      <c r="C89" s="63"/>
      <c r="D89" s="63"/>
    </row>
    <row r="90" spans="1:4" ht="26.25" x14ac:dyDescent="0.25">
      <c r="A90" s="36"/>
      <c r="B90" s="11" t="str">
        <f>'[1]DB-year'!$C$3</f>
        <v>6 мес. 2018 г.</v>
      </c>
      <c r="C90" s="11" t="str">
        <f>'[1]DB-year'!$D$3</f>
        <v>6 мес. 2019 г.</v>
      </c>
      <c r="D90" s="12" t="s">
        <v>1</v>
      </c>
    </row>
    <row r="91" spans="1:4" x14ac:dyDescent="0.25">
      <c r="A91" s="37" t="s">
        <v>2</v>
      </c>
      <c r="B91" s="2">
        <f>[1]ОН!C105</f>
        <v>1836</v>
      </c>
      <c r="C91" s="2">
        <f>[1]ОН!D105</f>
        <v>1659</v>
      </c>
      <c r="D91" s="38">
        <f>IF(B91&gt;0,(C91/B91-1),"***")</f>
        <v>-9.6405228758169925E-2</v>
      </c>
    </row>
    <row r="92" spans="1:4" x14ac:dyDescent="0.25">
      <c r="A92" s="39" t="s">
        <v>3</v>
      </c>
      <c r="B92" s="19">
        <f>[1]ОН!C106</f>
        <v>174</v>
      </c>
      <c r="C92" s="19">
        <f>[1]ОН!D106</f>
        <v>145</v>
      </c>
      <c r="D92" s="38">
        <f t="shared" ref="D92:D99" si="7">IF(B92&gt;0,(C92/B92-1),"***")</f>
        <v>-0.16666666666666663</v>
      </c>
    </row>
    <row r="93" spans="1:4" x14ac:dyDescent="0.25">
      <c r="A93" s="39" t="s">
        <v>4</v>
      </c>
      <c r="B93" s="19">
        <f>[1]ОН!C107</f>
        <v>209</v>
      </c>
      <c r="C93" s="19">
        <f>[1]ОН!D107</f>
        <v>156</v>
      </c>
      <c r="D93" s="38">
        <f t="shared" si="7"/>
        <v>-0.25358851674641147</v>
      </c>
    </row>
    <row r="94" spans="1:4" x14ac:dyDescent="0.25">
      <c r="A94" s="39" t="s">
        <v>5</v>
      </c>
      <c r="B94" s="19">
        <f>[1]ОН!C108</f>
        <v>564</v>
      </c>
      <c r="C94" s="19">
        <f>[1]ОН!D108</f>
        <v>460</v>
      </c>
      <c r="D94" s="38">
        <f t="shared" si="7"/>
        <v>-0.18439716312056742</v>
      </c>
    </row>
    <row r="95" spans="1:4" x14ac:dyDescent="0.25">
      <c r="A95" s="39" t="s">
        <v>6</v>
      </c>
      <c r="B95" s="19">
        <f>[1]ОН!C109</f>
        <v>531</v>
      </c>
      <c r="C95" s="19">
        <f>[1]ОН!D109</f>
        <v>455</v>
      </c>
      <c r="D95" s="38">
        <f t="shared" si="7"/>
        <v>-0.14312617702448216</v>
      </c>
    </row>
    <row r="96" spans="1:4" x14ac:dyDescent="0.25">
      <c r="A96" s="39" t="s">
        <v>7</v>
      </c>
      <c r="B96" s="19">
        <f>[1]ОН!C111</f>
        <v>123</v>
      </c>
      <c r="C96" s="19">
        <f>[1]ОН!D111</f>
        <v>166</v>
      </c>
      <c r="D96" s="38">
        <f t="shared" si="7"/>
        <v>0.34959349593495936</v>
      </c>
    </row>
    <row r="97" spans="1:4" x14ac:dyDescent="0.25">
      <c r="A97" s="39" t="s">
        <v>8</v>
      </c>
      <c r="B97" s="19">
        <f>[1]ОН!C112</f>
        <v>5</v>
      </c>
      <c r="C97" s="19">
        <f>[1]ОН!D112</f>
        <v>4</v>
      </c>
      <c r="D97" s="38">
        <f t="shared" si="7"/>
        <v>-0.19999999999999996</v>
      </c>
    </row>
    <row r="98" spans="1:4" x14ac:dyDescent="0.25">
      <c r="A98" s="39" t="s">
        <v>9</v>
      </c>
      <c r="B98" s="19">
        <f>[1]ОН!C113</f>
        <v>14</v>
      </c>
      <c r="C98" s="19">
        <f>[1]ОН!D113</f>
        <v>25</v>
      </c>
      <c r="D98" s="38">
        <f t="shared" si="7"/>
        <v>0.78571428571428581</v>
      </c>
    </row>
    <row r="99" spans="1:4" x14ac:dyDescent="0.25">
      <c r="A99" s="57" t="s">
        <v>10</v>
      </c>
      <c r="B99" s="30">
        <f>[1]ОН!C114</f>
        <v>13</v>
      </c>
      <c r="C99" s="30">
        <f>[1]ОН!D114</f>
        <v>21</v>
      </c>
      <c r="D99" s="58">
        <f t="shared" si="7"/>
        <v>0.61538461538461542</v>
      </c>
    </row>
    <row r="102" spans="1:4" ht="15.75" x14ac:dyDescent="0.25">
      <c r="A102" s="62" t="s">
        <v>17</v>
      </c>
      <c r="B102" s="63"/>
      <c r="C102" s="63"/>
      <c r="D102" s="63"/>
    </row>
    <row r="103" spans="1:4" ht="26.25" x14ac:dyDescent="0.25">
      <c r="A103" s="36"/>
      <c r="B103" s="11" t="str">
        <f>'[1]DB-year'!$C$3</f>
        <v>6 мес. 2018 г.</v>
      </c>
      <c r="C103" s="11" t="str">
        <f>'[1]DB-year'!$D$3</f>
        <v>6 мес. 2019 г.</v>
      </c>
      <c r="D103" s="12" t="s">
        <v>1</v>
      </c>
    </row>
    <row r="104" spans="1:4" x14ac:dyDescent="0.25">
      <c r="A104" s="37" t="s">
        <v>2</v>
      </c>
      <c r="B104" s="2">
        <f>[1]ОН!C120</f>
        <v>29888</v>
      </c>
      <c r="C104" s="2">
        <f>[1]ОН!D120</f>
        <v>22390</v>
      </c>
      <c r="D104" s="38">
        <f>IF(B104&gt;0,(C104/B104-1),"***")</f>
        <v>-0.2508699143468951</v>
      </c>
    </row>
    <row r="105" spans="1:4" x14ac:dyDescent="0.25">
      <c r="A105" s="39" t="s">
        <v>3</v>
      </c>
      <c r="B105" s="19">
        <f>[1]ОН!C121</f>
        <v>3625</v>
      </c>
      <c r="C105" s="19">
        <f>[1]ОН!D121</f>
        <v>2836</v>
      </c>
      <c r="D105" s="38">
        <f t="shared" ref="D105:D112" si="8">IF(B105&gt;0,(C105/B105-1),"***")</f>
        <v>-0.21765517241379306</v>
      </c>
    </row>
    <row r="106" spans="1:4" x14ac:dyDescent="0.25">
      <c r="A106" s="39" t="s">
        <v>4</v>
      </c>
      <c r="B106" s="19">
        <f>[1]ОН!C122</f>
        <v>5364</v>
      </c>
      <c r="C106" s="19">
        <f>[1]ОН!D122</f>
        <v>3835</v>
      </c>
      <c r="D106" s="38">
        <f t="shared" si="8"/>
        <v>-0.28504847129008204</v>
      </c>
    </row>
    <row r="107" spans="1:4" x14ac:dyDescent="0.25">
      <c r="A107" s="39" t="s">
        <v>5</v>
      </c>
      <c r="B107" s="19">
        <f>[1]ОН!C123</f>
        <v>5756</v>
      </c>
      <c r="C107" s="19">
        <f>[1]ОН!D123</f>
        <v>4818</v>
      </c>
      <c r="D107" s="38">
        <f t="shared" si="8"/>
        <v>-0.16296038915913824</v>
      </c>
    </row>
    <row r="108" spans="1:4" x14ac:dyDescent="0.25">
      <c r="A108" s="39" t="s">
        <v>6</v>
      </c>
      <c r="B108" s="19">
        <f>[1]ОН!C124</f>
        <v>6405</v>
      </c>
      <c r="C108" s="19">
        <f>[1]ОН!D124</f>
        <v>5249</v>
      </c>
      <c r="D108" s="38">
        <f t="shared" si="8"/>
        <v>-0.18048399687743955</v>
      </c>
    </row>
    <row r="109" spans="1:4" x14ac:dyDescent="0.25">
      <c r="A109" s="39" t="s">
        <v>7</v>
      </c>
      <c r="B109" s="19">
        <f>[1]ОН!C126</f>
        <v>1623</v>
      </c>
      <c r="C109" s="19">
        <f>[1]ОН!D126</f>
        <v>1297</v>
      </c>
      <c r="D109" s="38">
        <f t="shared" si="8"/>
        <v>-0.20086260012322854</v>
      </c>
    </row>
    <row r="110" spans="1:4" x14ac:dyDescent="0.25">
      <c r="A110" s="39" t="s">
        <v>8</v>
      </c>
      <c r="B110" s="19">
        <f>[1]ОН!C127</f>
        <v>390</v>
      </c>
      <c r="C110" s="19">
        <f>[1]ОН!D127</f>
        <v>338</v>
      </c>
      <c r="D110" s="38">
        <f t="shared" si="8"/>
        <v>-0.1333333333333333</v>
      </c>
    </row>
    <row r="111" spans="1:4" x14ac:dyDescent="0.25">
      <c r="A111" s="39" t="s">
        <v>9</v>
      </c>
      <c r="B111" s="19">
        <f>[1]ОН!C128</f>
        <v>141</v>
      </c>
      <c r="C111" s="19">
        <f>[1]ОН!D128</f>
        <v>74</v>
      </c>
      <c r="D111" s="38">
        <f t="shared" si="8"/>
        <v>-0.47517730496453903</v>
      </c>
    </row>
    <row r="112" spans="1:4" x14ac:dyDescent="0.25">
      <c r="A112" s="57" t="s">
        <v>10</v>
      </c>
      <c r="B112" s="30">
        <f>[1]ОН!C129</f>
        <v>129</v>
      </c>
      <c r="C112" s="30">
        <f>[1]ОН!D129</f>
        <v>66</v>
      </c>
      <c r="D112" s="58">
        <f t="shared" si="8"/>
        <v>-0.48837209302325579</v>
      </c>
    </row>
    <row r="114" spans="1:4" ht="15.75" x14ac:dyDescent="0.25">
      <c r="A114" s="62" t="s">
        <v>18</v>
      </c>
      <c r="B114" s="63"/>
      <c r="C114" s="63"/>
      <c r="D114" s="63"/>
    </row>
    <row r="115" spans="1:4" ht="26.25" x14ac:dyDescent="0.25">
      <c r="A115" s="36"/>
      <c r="B115" s="11" t="str">
        <f>'[1]DB-year'!$C$3</f>
        <v>6 мес. 2018 г.</v>
      </c>
      <c r="C115" s="11" t="str">
        <f>'[1]DB-year'!$D$3</f>
        <v>6 мес. 2019 г.</v>
      </c>
      <c r="D115" s="12" t="s">
        <v>1</v>
      </c>
    </row>
    <row r="116" spans="1:4" x14ac:dyDescent="0.25">
      <c r="A116" s="37" t="s">
        <v>2</v>
      </c>
      <c r="B116" s="2">
        <f>[1]ОН!C134</f>
        <v>6701</v>
      </c>
      <c r="C116" s="2">
        <f>[1]ОН!D134</f>
        <v>4437</v>
      </c>
      <c r="D116" s="38">
        <f>IF(B116&gt;0,(C116/B116-1),"***")</f>
        <v>-0.33786002089240408</v>
      </c>
    </row>
    <row r="117" spans="1:4" x14ac:dyDescent="0.25">
      <c r="A117" s="39" t="s">
        <v>3</v>
      </c>
      <c r="B117" s="19">
        <f>[1]ОН!C135</f>
        <v>431</v>
      </c>
      <c r="C117" s="19">
        <f>[1]ОН!D135</f>
        <v>295</v>
      </c>
      <c r="D117" s="38">
        <f t="shared" ref="D117:D124" si="9">IF(B117&gt;0,(C117/B117-1),"***")</f>
        <v>-0.31554524361948955</v>
      </c>
    </row>
    <row r="118" spans="1:4" x14ac:dyDescent="0.25">
      <c r="A118" s="39" t="s">
        <v>4</v>
      </c>
      <c r="B118" s="19">
        <f>[1]ОН!C136</f>
        <v>2868</v>
      </c>
      <c r="C118" s="19">
        <f>[1]ОН!D136</f>
        <v>2095</v>
      </c>
      <c r="D118" s="38">
        <f t="shared" si="9"/>
        <v>-0.26952580195258025</v>
      </c>
    </row>
    <row r="119" spans="1:4" x14ac:dyDescent="0.25">
      <c r="A119" s="39" t="s">
        <v>5</v>
      </c>
      <c r="B119" s="19">
        <f>[1]ОН!C137</f>
        <v>543</v>
      </c>
      <c r="C119" s="19">
        <f>[1]ОН!D137</f>
        <v>475</v>
      </c>
      <c r="D119" s="38">
        <f t="shared" si="9"/>
        <v>-0.12523020257826889</v>
      </c>
    </row>
    <row r="120" spans="1:4" x14ac:dyDescent="0.25">
      <c r="A120" s="39" t="s">
        <v>6</v>
      </c>
      <c r="B120" s="19">
        <f>[1]ОН!C138</f>
        <v>570</v>
      </c>
      <c r="C120" s="19">
        <f>[1]ОН!D138</f>
        <v>501</v>
      </c>
      <c r="D120" s="38">
        <f t="shared" si="9"/>
        <v>-0.12105263157894741</v>
      </c>
    </row>
    <row r="121" spans="1:4" x14ac:dyDescent="0.25">
      <c r="A121" s="39" t="s">
        <v>7</v>
      </c>
      <c r="B121" s="19">
        <f>[1]ОН!C140</f>
        <v>516</v>
      </c>
      <c r="C121" s="19">
        <f>[1]ОН!D140</f>
        <v>384</v>
      </c>
      <c r="D121" s="38">
        <f t="shared" si="9"/>
        <v>-0.2558139534883721</v>
      </c>
    </row>
    <row r="122" spans="1:4" x14ac:dyDescent="0.25">
      <c r="A122" s="39" t="s">
        <v>8</v>
      </c>
      <c r="B122" s="19">
        <f>[1]ОН!C141</f>
        <v>160</v>
      </c>
      <c r="C122" s="19">
        <f>[1]ОН!D141</f>
        <v>153</v>
      </c>
      <c r="D122" s="38">
        <f t="shared" si="9"/>
        <v>-4.3749999999999956E-2</v>
      </c>
    </row>
    <row r="123" spans="1:4" x14ac:dyDescent="0.25">
      <c r="A123" s="39" t="s">
        <v>9</v>
      </c>
      <c r="B123" s="19">
        <f>[1]ОН!C142</f>
        <v>13</v>
      </c>
      <c r="C123" s="19">
        <f>[1]ОН!D142</f>
        <v>28</v>
      </c>
      <c r="D123" s="38">
        <f t="shared" si="9"/>
        <v>1.1538461538461537</v>
      </c>
    </row>
    <row r="124" spans="1:4" x14ac:dyDescent="0.25">
      <c r="A124" s="57" t="s">
        <v>10</v>
      </c>
      <c r="B124" s="30">
        <f>[1]ОН!C143</f>
        <v>12</v>
      </c>
      <c r="C124" s="30">
        <f>[1]ОН!D143</f>
        <v>24</v>
      </c>
      <c r="D124" s="58">
        <f t="shared" si="9"/>
        <v>1</v>
      </c>
    </row>
    <row r="127" spans="1:4" ht="15.75" x14ac:dyDescent="0.25">
      <c r="A127" s="62" t="s">
        <v>19</v>
      </c>
      <c r="B127" s="63"/>
      <c r="C127" s="63"/>
      <c r="D127" s="63"/>
    </row>
    <row r="128" spans="1:4" ht="26.25" x14ac:dyDescent="0.25">
      <c r="A128" s="36"/>
      <c r="B128" s="11" t="str">
        <f>'[1]DB-year'!$C$3</f>
        <v>6 мес. 2018 г.</v>
      </c>
      <c r="C128" s="11" t="str">
        <f>'[1]DB-year'!$D$3</f>
        <v>6 мес. 2019 г.</v>
      </c>
      <c r="D128" s="12" t="s">
        <v>1</v>
      </c>
    </row>
    <row r="129" spans="1:4" x14ac:dyDescent="0.25">
      <c r="A129" s="37" t="s">
        <v>2</v>
      </c>
      <c r="B129" s="2">
        <f>[1]ОН!C149</f>
        <v>4378</v>
      </c>
      <c r="C129" s="2">
        <f>[1]ОН!D149</f>
        <v>3968</v>
      </c>
      <c r="D129" s="38">
        <f>IF(B129&gt;0,(C129/B129-1),"***")</f>
        <v>-9.3650068524440355E-2</v>
      </c>
    </row>
    <row r="130" spans="1:4" x14ac:dyDescent="0.25">
      <c r="A130" s="39" t="s">
        <v>3</v>
      </c>
      <c r="B130" s="19">
        <f>[1]ОН!C150</f>
        <v>246</v>
      </c>
      <c r="C130" s="19">
        <f>[1]ОН!D150</f>
        <v>187</v>
      </c>
      <c r="D130" s="38">
        <f t="shared" ref="D130:D137" si="10">IF(B130&gt;0,(C130/B130-1),"***")</f>
        <v>-0.23983739837398377</v>
      </c>
    </row>
    <row r="131" spans="1:4" x14ac:dyDescent="0.25">
      <c r="A131" s="39" t="s">
        <v>4</v>
      </c>
      <c r="B131" s="19">
        <f>[1]ОН!C151</f>
        <v>405</v>
      </c>
      <c r="C131" s="19">
        <f>[1]ОН!D151</f>
        <v>238</v>
      </c>
      <c r="D131" s="38">
        <f t="shared" si="10"/>
        <v>-0.41234567901234565</v>
      </c>
    </row>
    <row r="132" spans="1:4" x14ac:dyDescent="0.25">
      <c r="A132" s="39" t="s">
        <v>5</v>
      </c>
      <c r="B132" s="19">
        <f>[1]ОН!C152</f>
        <v>1407</v>
      </c>
      <c r="C132" s="19">
        <f>[1]ОН!D152</f>
        <v>1515</v>
      </c>
      <c r="D132" s="38">
        <f t="shared" si="10"/>
        <v>7.6759061833688635E-2</v>
      </c>
    </row>
    <row r="133" spans="1:4" x14ac:dyDescent="0.25">
      <c r="A133" s="39" t="s">
        <v>6</v>
      </c>
      <c r="B133" s="19">
        <f>[1]ОН!C153</f>
        <v>1068</v>
      </c>
      <c r="C133" s="19">
        <f>[1]ОН!D153</f>
        <v>1389</v>
      </c>
      <c r="D133" s="38">
        <f t="shared" si="10"/>
        <v>0.300561797752809</v>
      </c>
    </row>
    <row r="134" spans="1:4" x14ac:dyDescent="0.25">
      <c r="A134" s="39" t="s">
        <v>7</v>
      </c>
      <c r="B134" s="19">
        <f>[1]ОН!C155</f>
        <v>269</v>
      </c>
      <c r="C134" s="19">
        <f>[1]ОН!D155</f>
        <v>288</v>
      </c>
      <c r="D134" s="38">
        <f t="shared" si="10"/>
        <v>7.0631970260222943E-2</v>
      </c>
    </row>
    <row r="135" spans="1:4" x14ac:dyDescent="0.25">
      <c r="A135" s="39" t="s">
        <v>8</v>
      </c>
      <c r="B135" s="19">
        <f>[1]ОН!C156</f>
        <v>109</v>
      </c>
      <c r="C135" s="19">
        <f>[1]ОН!D156</f>
        <v>90</v>
      </c>
      <c r="D135" s="38">
        <f t="shared" si="10"/>
        <v>-0.17431192660550454</v>
      </c>
    </row>
    <row r="136" spans="1:4" x14ac:dyDescent="0.25">
      <c r="A136" s="39" t="s">
        <v>9</v>
      </c>
      <c r="B136" s="19">
        <f>[1]ОН!C157</f>
        <v>25</v>
      </c>
      <c r="C136" s="19">
        <f>[1]ОН!D157</f>
        <v>31</v>
      </c>
      <c r="D136" s="38">
        <f t="shared" si="10"/>
        <v>0.24</v>
      </c>
    </row>
    <row r="137" spans="1:4" x14ac:dyDescent="0.25">
      <c r="A137" s="57" t="s">
        <v>10</v>
      </c>
      <c r="B137" s="30">
        <f>[1]ОН!C158</f>
        <v>10</v>
      </c>
      <c r="C137" s="30">
        <f>[1]ОН!D158</f>
        <v>24</v>
      </c>
      <c r="D137" s="58">
        <f t="shared" si="10"/>
        <v>1.4</v>
      </c>
    </row>
    <row r="139" spans="1:4" ht="15.75" x14ac:dyDescent="0.25">
      <c r="A139" s="62" t="s">
        <v>38</v>
      </c>
      <c r="B139" s="63"/>
      <c r="C139" s="63"/>
      <c r="D139" s="63"/>
    </row>
    <row r="140" spans="1:4" ht="26.25" x14ac:dyDescent="0.25">
      <c r="A140" s="36"/>
      <c r="B140" s="11" t="str">
        <f>'[1]DB-year'!$C$3</f>
        <v>6 мес. 2018 г.</v>
      </c>
      <c r="C140" s="11" t="str">
        <f>'[1]DB-year'!$D$3</f>
        <v>6 мес. 2019 г.</v>
      </c>
      <c r="D140" s="12" t="s">
        <v>1</v>
      </c>
    </row>
    <row r="141" spans="1:4" x14ac:dyDescent="0.25">
      <c r="A141" s="37" t="s">
        <v>2</v>
      </c>
      <c r="B141" s="2">
        <f>[1]ОН!C163</f>
        <v>518</v>
      </c>
      <c r="C141" s="2">
        <f>[1]ОН!D163</f>
        <v>224</v>
      </c>
      <c r="D141" s="38">
        <f>IF(B141&gt;0,(C141/B141-1),"***")</f>
        <v>-0.56756756756756754</v>
      </c>
    </row>
    <row r="142" spans="1:4" x14ac:dyDescent="0.25">
      <c r="A142" s="39" t="s">
        <v>3</v>
      </c>
      <c r="B142" s="19">
        <f>[1]ОН!C164</f>
        <v>2</v>
      </c>
      <c r="C142" s="19">
        <f>[1]ОН!D164</f>
        <v>25</v>
      </c>
      <c r="D142" s="38">
        <f t="shared" ref="D142:D145" si="11">IF(B142&gt;0,(C142/B142-1),"***")</f>
        <v>11.5</v>
      </c>
    </row>
    <row r="143" spans="1:4" x14ac:dyDescent="0.25">
      <c r="A143" s="39" t="s">
        <v>4</v>
      </c>
      <c r="B143" s="19">
        <f>[1]ОН!C165</f>
        <v>3</v>
      </c>
      <c r="C143" s="19">
        <f>[1]ОН!D165</f>
        <v>0</v>
      </c>
      <c r="D143" s="38">
        <f t="shared" si="11"/>
        <v>-1</v>
      </c>
    </row>
    <row r="144" spans="1:4" x14ac:dyDescent="0.25">
      <c r="A144" s="39" t="s">
        <v>5</v>
      </c>
      <c r="B144" s="19">
        <f>[1]ОН!C166</f>
        <v>76</v>
      </c>
      <c r="C144" s="19">
        <f>[1]ОН!D166</f>
        <v>51</v>
      </c>
      <c r="D144" s="38">
        <f t="shared" si="11"/>
        <v>-0.32894736842105265</v>
      </c>
    </row>
    <row r="145" spans="1:4" x14ac:dyDescent="0.25">
      <c r="A145" s="39" t="s">
        <v>6</v>
      </c>
      <c r="B145" s="19">
        <f>[1]ОН!C167</f>
        <v>57</v>
      </c>
      <c r="C145" s="19">
        <f>[1]ОН!D167</f>
        <v>39</v>
      </c>
      <c r="D145" s="38">
        <f t="shared" si="11"/>
        <v>-0.31578947368421051</v>
      </c>
    </row>
    <row r="146" spans="1:4" x14ac:dyDescent="0.25">
      <c r="A146" s="39" t="s">
        <v>7</v>
      </c>
      <c r="B146" s="19">
        <f>[1]ОН!C169</f>
        <v>62</v>
      </c>
      <c r="C146" s="19">
        <f>[1]ОН!D169</f>
        <v>31</v>
      </c>
      <c r="D146" s="38">
        <f t="shared" ref="D146:D149" si="12">IF(B146&gt;0,(C146/B146-1),"***")</f>
        <v>-0.5</v>
      </c>
    </row>
    <row r="147" spans="1:4" x14ac:dyDescent="0.25">
      <c r="A147" s="39" t="s">
        <v>8</v>
      </c>
      <c r="B147" s="19">
        <f>[1]ОН!C170</f>
        <v>9</v>
      </c>
      <c r="C147" s="19">
        <f>[1]ОН!D170</f>
        <v>20</v>
      </c>
      <c r="D147" s="38">
        <f t="shared" si="12"/>
        <v>1.2222222222222223</v>
      </c>
    </row>
    <row r="148" spans="1:4" x14ac:dyDescent="0.25">
      <c r="A148" s="39" t="s">
        <v>9</v>
      </c>
      <c r="B148" s="19">
        <f>[1]ОН!C171</f>
        <v>1</v>
      </c>
      <c r="C148" s="19">
        <f>[1]ОН!D171</f>
        <v>6</v>
      </c>
      <c r="D148" s="38">
        <f t="shared" si="12"/>
        <v>5</v>
      </c>
    </row>
    <row r="149" spans="1:4" x14ac:dyDescent="0.25">
      <c r="A149" s="57" t="s">
        <v>10</v>
      </c>
      <c r="B149" s="30">
        <f>[1]ОН!C172</f>
        <v>1</v>
      </c>
      <c r="C149" s="30">
        <f>[1]ОН!D172</f>
        <v>6</v>
      </c>
      <c r="D149" s="58">
        <f t="shared" si="12"/>
        <v>5</v>
      </c>
    </row>
  </sheetData>
  <mergeCells count="12">
    <mergeCell ref="A2:D2"/>
    <mergeCell ref="A14:D14"/>
    <mergeCell ref="A27:D27"/>
    <mergeCell ref="A39:D39"/>
    <mergeCell ref="A114:D114"/>
    <mergeCell ref="A127:D127"/>
    <mergeCell ref="A139:D139"/>
    <mergeCell ref="A52:D52"/>
    <mergeCell ref="A64:D64"/>
    <mergeCell ref="A77:D77"/>
    <mergeCell ref="A89:D89"/>
    <mergeCell ref="A102:D102"/>
  </mergeCells>
  <pageMargins left="0.7" right="0.7" top="0.75" bottom="0.75" header="0.3" footer="0.3"/>
  <pageSetup paperSize="9" orientation="portrait" r:id="rId1"/>
  <rowBreaks count="1" manualBreakCount="1"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Normal="100" zoomScaleSheetLayoutView="100" workbookViewId="0">
      <selection activeCell="B5" sqref="B5"/>
    </sheetView>
  </sheetViews>
  <sheetFormatPr defaultRowHeight="15" x14ac:dyDescent="0.25"/>
  <cols>
    <col min="1" max="1" width="41.5703125" bestFit="1" customWidth="1"/>
    <col min="2" max="4" width="8.85546875" customWidth="1"/>
    <col min="5" max="5" width="18.85546875" customWidth="1"/>
    <col min="6" max="6" width="16.42578125" customWidth="1"/>
  </cols>
  <sheetData>
    <row r="1" spans="1:5" ht="15.75" x14ac:dyDescent="0.25">
      <c r="A1" s="62" t="s">
        <v>34</v>
      </c>
      <c r="B1" s="63"/>
      <c r="C1" s="63"/>
      <c r="D1" s="63"/>
    </row>
    <row r="2" spans="1:5" x14ac:dyDescent="0.25">
      <c r="B2" s="6"/>
      <c r="C2" s="6"/>
      <c r="D2" s="6"/>
    </row>
    <row r="3" spans="1:5" ht="26.25" x14ac:dyDescent="0.25">
      <c r="A3" s="36"/>
      <c r="B3" s="11" t="str">
        <f>'[1]DB-year'!C3</f>
        <v>6 мес. 2018 г.</v>
      </c>
      <c r="C3" s="11" t="str">
        <f>'[1]DB-year'!D3</f>
        <v>6 мес. 2019 г.</v>
      </c>
      <c r="D3" s="12" t="s">
        <v>1</v>
      </c>
      <c r="E3" s="7"/>
    </row>
    <row r="4" spans="1:5" x14ac:dyDescent="0.25">
      <c r="A4" s="37" t="s">
        <v>2</v>
      </c>
      <c r="B4" s="2">
        <f>[1]НЛ!C4</f>
        <v>5680</v>
      </c>
      <c r="C4" s="2">
        <f>[1]НЛ!D4</f>
        <v>5016</v>
      </c>
      <c r="D4" s="38">
        <f>IF(B4&gt;0,(C4/B4-1),"***")</f>
        <v>-0.11690140845070418</v>
      </c>
      <c r="E4" s="7"/>
    </row>
    <row r="5" spans="1:5" x14ac:dyDescent="0.25">
      <c r="A5" s="39" t="s">
        <v>3</v>
      </c>
      <c r="B5" s="19">
        <f>[1]НЛ!C5</f>
        <v>947</v>
      </c>
      <c r="C5" s="19">
        <f>[1]НЛ!D5</f>
        <v>915</v>
      </c>
      <c r="D5" s="38">
        <f t="shared" ref="D5:D12" si="0">IF(B5&gt;0,(C5/B5-1),"***")</f>
        <v>-3.3790918690601912E-2</v>
      </c>
      <c r="E5" s="8"/>
    </row>
    <row r="6" spans="1:5" x14ac:dyDescent="0.25">
      <c r="A6" s="39" t="s">
        <v>4</v>
      </c>
      <c r="B6" s="19">
        <f>[1]НЛ!C6</f>
        <v>814</v>
      </c>
      <c r="C6" s="19">
        <f>[1]НЛ!D6</f>
        <v>723</v>
      </c>
      <c r="D6" s="38">
        <f t="shared" si="0"/>
        <v>-0.1117936117936118</v>
      </c>
      <c r="E6" s="9"/>
    </row>
    <row r="7" spans="1:5" x14ac:dyDescent="0.25">
      <c r="A7" s="39" t="s">
        <v>5</v>
      </c>
      <c r="B7" s="19">
        <f>[1]НЛ!C7</f>
        <v>1205</v>
      </c>
      <c r="C7" s="19">
        <f>[1]НЛ!D7</f>
        <v>1088</v>
      </c>
      <c r="D7" s="38">
        <f t="shared" si="0"/>
        <v>-9.7095435684647291E-2</v>
      </c>
      <c r="E7" s="9"/>
    </row>
    <row r="8" spans="1:5" x14ac:dyDescent="0.25">
      <c r="A8" s="39" t="s">
        <v>6</v>
      </c>
      <c r="B8" s="19">
        <f>[1]НЛ!C8</f>
        <v>1548</v>
      </c>
      <c r="C8" s="19">
        <f>[1]НЛ!D8</f>
        <v>1278</v>
      </c>
      <c r="D8" s="38">
        <f t="shared" si="0"/>
        <v>-0.17441860465116277</v>
      </c>
      <c r="E8" s="9"/>
    </row>
    <row r="9" spans="1:5" ht="26.25" x14ac:dyDescent="0.25">
      <c r="A9" s="39" t="s">
        <v>7</v>
      </c>
      <c r="B9" s="19">
        <f>[1]НЛ!C10</f>
        <v>134</v>
      </c>
      <c r="C9" s="19">
        <f>[1]НЛ!D10</f>
        <v>102</v>
      </c>
      <c r="D9" s="38">
        <f t="shared" si="0"/>
        <v>-0.23880597014925375</v>
      </c>
      <c r="E9" s="3"/>
    </row>
    <row r="10" spans="1:5" x14ac:dyDescent="0.25">
      <c r="A10" s="39" t="s">
        <v>8</v>
      </c>
      <c r="B10" s="19">
        <f>[1]НЛ!C11</f>
        <v>112</v>
      </c>
      <c r="C10" s="19">
        <f>[1]НЛ!D11</f>
        <v>131</v>
      </c>
      <c r="D10" s="38">
        <f t="shared" si="0"/>
        <v>0.16964285714285721</v>
      </c>
      <c r="E10" s="3"/>
    </row>
    <row r="11" spans="1:5" x14ac:dyDescent="0.25">
      <c r="A11" s="39" t="s">
        <v>9</v>
      </c>
      <c r="B11" s="19">
        <f>[1]НЛ!C12</f>
        <v>36</v>
      </c>
      <c r="C11" s="19">
        <f>[1]НЛ!D12</f>
        <v>22</v>
      </c>
      <c r="D11" s="38">
        <f t="shared" si="0"/>
        <v>-0.38888888888888884</v>
      </c>
    </row>
    <row r="12" spans="1:5" x14ac:dyDescent="0.25">
      <c r="A12" s="57" t="s">
        <v>10</v>
      </c>
      <c r="B12" s="30">
        <f>[1]НЛ!C13</f>
        <v>28</v>
      </c>
      <c r="C12" s="30">
        <f>[1]НЛ!D13</f>
        <v>21</v>
      </c>
      <c r="D12" s="58">
        <f t="shared" si="0"/>
        <v>-0.25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topLeftCell="A7" workbookViewId="0">
      <selection activeCell="B5" sqref="B5"/>
    </sheetView>
  </sheetViews>
  <sheetFormatPr defaultRowHeight="15" x14ac:dyDescent="0.25"/>
  <cols>
    <col min="1" max="1" width="5.28515625" customWidth="1"/>
    <col min="2" max="2" width="55.28515625" customWidth="1"/>
    <col min="5" max="5" width="9.140625" style="4"/>
  </cols>
  <sheetData>
    <row r="1" spans="1:5" ht="35.25" customHeight="1" x14ac:dyDescent="0.25">
      <c r="A1" s="64" t="s">
        <v>20</v>
      </c>
      <c r="B1" s="64"/>
      <c r="C1" s="64"/>
      <c r="D1" s="64"/>
      <c r="E1" s="64"/>
    </row>
    <row r="2" spans="1:5" ht="26.25" x14ac:dyDescent="0.25">
      <c r="A2" s="81"/>
      <c r="B2" s="82"/>
      <c r="C2" s="10" t="str">
        <f>'[1]DB-year'!$C$3</f>
        <v>6 мес. 2018 г.</v>
      </c>
      <c r="D2" s="11" t="str">
        <f>'[1]DB-year'!$D$3</f>
        <v>6 мес. 2019 г.</v>
      </c>
      <c r="E2" s="12" t="s">
        <v>1</v>
      </c>
    </row>
    <row r="3" spans="1:5" x14ac:dyDescent="0.25">
      <c r="A3" s="69" t="s">
        <v>21</v>
      </c>
      <c r="B3" s="70"/>
      <c r="C3" s="13">
        <f>[1]НСиД!C3</f>
        <v>178</v>
      </c>
      <c r="D3" s="14">
        <f>[1]НСиД!D3</f>
        <v>184</v>
      </c>
      <c r="E3" s="15">
        <f t="shared" ref="E3:E20" si="0">IF(C3&gt;0,(D3/(C3/100)-100),"***")</f>
        <v>3.3707865168539257</v>
      </c>
    </row>
    <row r="4" spans="1:5" x14ac:dyDescent="0.25">
      <c r="A4" s="72" t="s">
        <v>10</v>
      </c>
      <c r="B4" s="73"/>
      <c r="C4" s="60">
        <f>[1]НСиД!C4</f>
        <v>19808</v>
      </c>
      <c r="D4" s="61">
        <f>[1]НСиД!D4</f>
        <v>21329</v>
      </c>
      <c r="E4" s="59">
        <f t="shared" si="0"/>
        <v>7.6787156704361763</v>
      </c>
    </row>
    <row r="5" spans="1:5" x14ac:dyDescent="0.25">
      <c r="A5" s="71" t="s">
        <v>22</v>
      </c>
      <c r="B5" s="42" t="s">
        <v>23</v>
      </c>
      <c r="C5" s="43">
        <f>[1]НСиД!C6</f>
        <v>9</v>
      </c>
      <c r="D5" s="2">
        <f>[1]НСиД!D6</f>
        <v>3</v>
      </c>
      <c r="E5" s="44">
        <f t="shared" si="0"/>
        <v>-66.666666666666657</v>
      </c>
    </row>
    <row r="6" spans="1:5" x14ac:dyDescent="0.25">
      <c r="A6" s="68"/>
      <c r="B6" s="16" t="s">
        <v>24</v>
      </c>
      <c r="C6" s="18">
        <f>[1]НСиД!C7</f>
        <v>40</v>
      </c>
      <c r="D6" s="19">
        <f>[1]НСиД!D7</f>
        <v>44</v>
      </c>
      <c r="E6" s="20">
        <f t="shared" si="0"/>
        <v>10</v>
      </c>
    </row>
    <row r="7" spans="1:5" x14ac:dyDescent="0.25">
      <c r="A7" s="74"/>
      <c r="B7" s="21" t="s">
        <v>25</v>
      </c>
      <c r="C7" s="22">
        <f>[1]НСиД!C8</f>
        <v>123</v>
      </c>
      <c r="D7" s="23">
        <f>[1]НСиД!D8</f>
        <v>135</v>
      </c>
      <c r="E7" s="24">
        <f t="shared" si="0"/>
        <v>9.7560975609756184</v>
      </c>
    </row>
    <row r="8" spans="1:5" x14ac:dyDescent="0.25">
      <c r="A8" s="75" t="s">
        <v>26</v>
      </c>
      <c r="B8" s="76"/>
      <c r="C8" s="45">
        <f>[1]НСиД!C9</f>
        <v>24195</v>
      </c>
      <c r="D8" s="46">
        <f>[1]НСиД!D9</f>
        <v>20678</v>
      </c>
      <c r="E8" s="47">
        <f t="shared" si="0"/>
        <v>-14.536061169663157</v>
      </c>
    </row>
    <row r="9" spans="1:5" ht="27" customHeight="1" x14ac:dyDescent="0.25">
      <c r="A9" s="72" t="s">
        <v>27</v>
      </c>
      <c r="B9" s="73"/>
      <c r="C9" s="48">
        <f>[1]НСиД!C17</f>
        <v>1603</v>
      </c>
      <c r="D9" s="49">
        <f>[1]НСиД!D17</f>
        <v>1459</v>
      </c>
      <c r="E9" s="27">
        <f t="shared" si="0"/>
        <v>-8.9831565814098582</v>
      </c>
    </row>
    <row r="10" spans="1:5" x14ac:dyDescent="0.25">
      <c r="A10" s="68" t="s">
        <v>22</v>
      </c>
      <c r="B10" s="16" t="s">
        <v>23</v>
      </c>
      <c r="C10" s="43">
        <f>[1]НСиД!C19</f>
        <v>1</v>
      </c>
      <c r="D10" s="2">
        <f>[1]НСиД!D19</f>
        <v>1</v>
      </c>
      <c r="E10" s="17">
        <f t="shared" si="0"/>
        <v>0</v>
      </c>
    </row>
    <row r="11" spans="1:5" x14ac:dyDescent="0.25">
      <c r="A11" s="68"/>
      <c r="B11" s="16" t="s">
        <v>24</v>
      </c>
      <c r="C11" s="18">
        <f>[1]НСиД!C20</f>
        <v>25</v>
      </c>
      <c r="D11" s="19">
        <f>[1]НСиД!D20</f>
        <v>41</v>
      </c>
      <c r="E11" s="20">
        <f t="shared" si="0"/>
        <v>64</v>
      </c>
    </row>
    <row r="12" spans="1:5" x14ac:dyDescent="0.25">
      <c r="A12" s="74"/>
      <c r="B12" s="28" t="s">
        <v>25</v>
      </c>
      <c r="C12" s="29">
        <f>[1]НСиД!C21</f>
        <v>1571</v>
      </c>
      <c r="D12" s="30">
        <f>[1]НСиД!D21</f>
        <v>1401</v>
      </c>
      <c r="E12" s="31">
        <f t="shared" si="0"/>
        <v>-10.821133036282632</v>
      </c>
    </row>
    <row r="13" spans="1:5" ht="40.5" customHeight="1" x14ac:dyDescent="0.25">
      <c r="A13" s="69" t="s">
        <v>28</v>
      </c>
      <c r="B13" s="70"/>
      <c r="C13" s="32">
        <f>[1]НСиД!C22</f>
        <v>130</v>
      </c>
      <c r="D13" s="14">
        <f>[1]НСиД!D22</f>
        <v>187</v>
      </c>
      <c r="E13" s="26">
        <f t="shared" si="0"/>
        <v>43.84615384615384</v>
      </c>
    </row>
    <row r="14" spans="1:5" x14ac:dyDescent="0.25">
      <c r="A14" s="68" t="s">
        <v>22</v>
      </c>
      <c r="B14" s="16" t="s">
        <v>23</v>
      </c>
      <c r="C14" s="43">
        <f>[1]НСиД!C26</f>
        <v>9</v>
      </c>
      <c r="D14" s="50">
        <f>[1]НСиД!D26</f>
        <v>10</v>
      </c>
      <c r="E14" s="44">
        <f t="shared" si="0"/>
        <v>11.111111111111114</v>
      </c>
    </row>
    <row r="15" spans="1:5" x14ac:dyDescent="0.25">
      <c r="A15" s="68"/>
      <c r="B15" s="16" t="s">
        <v>24</v>
      </c>
      <c r="C15" s="18">
        <f>[1]НСиД!C28</f>
        <v>47</v>
      </c>
      <c r="D15" s="19">
        <f>[1]НСиД!D28</f>
        <v>47</v>
      </c>
      <c r="E15" s="20">
        <f t="shared" si="0"/>
        <v>0</v>
      </c>
    </row>
    <row r="16" spans="1:5" x14ac:dyDescent="0.25">
      <c r="A16" s="68"/>
      <c r="B16" s="16" t="s">
        <v>25</v>
      </c>
      <c r="C16" s="18">
        <f>[1]НСиД!C30</f>
        <v>73</v>
      </c>
      <c r="D16" s="19">
        <f>[1]НСиД!D30</f>
        <v>130</v>
      </c>
      <c r="E16" s="20">
        <f t="shared" si="0"/>
        <v>78.082191780821915</v>
      </c>
    </row>
    <row r="17" spans="1:5" ht="26.25" customHeight="1" x14ac:dyDescent="0.25">
      <c r="A17" s="69" t="s">
        <v>29</v>
      </c>
      <c r="B17" s="70"/>
      <c r="C17" s="32">
        <f>[1]НСиД!C34</f>
        <v>3590</v>
      </c>
      <c r="D17" s="14">
        <f>[1]НСиД!D34</f>
        <v>3574</v>
      </c>
      <c r="E17" s="26">
        <f t="shared" si="0"/>
        <v>-0.44568245125347516</v>
      </c>
    </row>
    <row r="18" spans="1:5" x14ac:dyDescent="0.25">
      <c r="A18" s="68" t="s">
        <v>22</v>
      </c>
      <c r="B18" s="16" t="s">
        <v>23</v>
      </c>
      <c r="C18" s="33">
        <f>[1]НСиД!C38</f>
        <v>7</v>
      </c>
      <c r="D18" s="2">
        <f>[1]НСиД!D38</f>
        <v>10</v>
      </c>
      <c r="E18" s="44">
        <f t="shared" si="0"/>
        <v>42.857142857142833</v>
      </c>
    </row>
    <row r="19" spans="1:5" x14ac:dyDescent="0.25">
      <c r="A19" s="68"/>
      <c r="B19" s="16" t="s">
        <v>24</v>
      </c>
      <c r="C19" s="33">
        <f>[1]НСиД!C40</f>
        <v>1996</v>
      </c>
      <c r="D19" s="19">
        <f>[1]НСиД!D40</f>
        <v>1989</v>
      </c>
      <c r="E19" s="20">
        <f t="shared" si="0"/>
        <v>-0.35070140280561191</v>
      </c>
    </row>
    <row r="20" spans="1:5" x14ac:dyDescent="0.25">
      <c r="A20" s="68"/>
      <c r="B20" s="16" t="s">
        <v>25</v>
      </c>
      <c r="C20" s="33">
        <f>[1]НСиД!C42</f>
        <v>1580</v>
      </c>
      <c r="D20" s="19">
        <f>[1]НСиД!D42</f>
        <v>1571</v>
      </c>
      <c r="E20" s="20">
        <f t="shared" si="0"/>
        <v>-0.56962025316455822</v>
      </c>
    </row>
    <row r="21" spans="1:5" ht="40.5" customHeight="1" x14ac:dyDescent="0.25">
      <c r="A21" s="77" t="s">
        <v>30</v>
      </c>
      <c r="B21" s="78"/>
      <c r="C21" s="51">
        <f>[1]НСиД!C46</f>
        <v>7012</v>
      </c>
      <c r="D21" s="25">
        <f>[1]НСиД!D46</f>
        <v>7486</v>
      </c>
      <c r="E21" s="52">
        <f t="shared" ref="E21:E29" si="1">IF(C21&gt;0,(D21/(C21/100)-100),"***")</f>
        <v>6.7598402738163088</v>
      </c>
    </row>
    <row r="22" spans="1:5" x14ac:dyDescent="0.25">
      <c r="A22" s="71" t="s">
        <v>22</v>
      </c>
      <c r="B22" s="42" t="s">
        <v>23</v>
      </c>
      <c r="C22" s="5">
        <f>[1]НСиД!C47</f>
        <v>350</v>
      </c>
      <c r="D22" s="50">
        <f>[1]НСиД!D47</f>
        <v>400</v>
      </c>
      <c r="E22" s="17">
        <f t="shared" si="1"/>
        <v>14.285714285714292</v>
      </c>
    </row>
    <row r="23" spans="1:5" x14ac:dyDescent="0.25">
      <c r="A23" s="68"/>
      <c r="B23" s="16" t="s">
        <v>24</v>
      </c>
      <c r="C23" s="18">
        <f>[1]НСиД!C48</f>
        <v>3600</v>
      </c>
      <c r="D23" s="19">
        <f>[1]НСиД!D48</f>
        <v>3883</v>
      </c>
      <c r="E23" s="20">
        <f t="shared" si="1"/>
        <v>7.8611111111111143</v>
      </c>
    </row>
    <row r="24" spans="1:5" x14ac:dyDescent="0.25">
      <c r="A24" s="74"/>
      <c r="B24" s="28" t="s">
        <v>25</v>
      </c>
      <c r="C24" s="29">
        <f>[1]НСиД!C49</f>
        <v>3038</v>
      </c>
      <c r="D24" s="30">
        <f>[1]НСиД!D49</f>
        <v>3175</v>
      </c>
      <c r="E24" s="31">
        <f t="shared" si="1"/>
        <v>4.5095457537853889</v>
      </c>
    </row>
    <row r="25" spans="1:5" ht="40.5" customHeight="1" x14ac:dyDescent="0.25">
      <c r="A25" s="66" t="s">
        <v>35</v>
      </c>
      <c r="B25" s="67"/>
      <c r="C25" s="53">
        <f>[1]НСиД!C54</f>
        <v>3065</v>
      </c>
      <c r="D25" s="54">
        <f>[1]НСиД!D54</f>
        <v>3364</v>
      </c>
      <c r="E25" s="52">
        <f t="shared" si="1"/>
        <v>9.7553017944535156</v>
      </c>
    </row>
    <row r="26" spans="1:5" x14ac:dyDescent="0.25">
      <c r="A26" s="68" t="s">
        <v>22</v>
      </c>
      <c r="B26" s="16" t="s">
        <v>23</v>
      </c>
      <c r="C26" s="43">
        <f>[1]НСиД!C55</f>
        <v>272</v>
      </c>
      <c r="D26" s="50">
        <f>[1]НСиД!D55</f>
        <v>243</v>
      </c>
      <c r="E26" s="17">
        <f t="shared" si="1"/>
        <v>-10.661764705882362</v>
      </c>
    </row>
    <row r="27" spans="1:5" x14ac:dyDescent="0.25">
      <c r="A27" s="68"/>
      <c r="B27" s="16" t="s">
        <v>24</v>
      </c>
      <c r="C27" s="18">
        <f>[1]НСиД!C56</f>
        <v>1167</v>
      </c>
      <c r="D27" s="19">
        <f>[1]НСиД!D56</f>
        <v>1269</v>
      </c>
      <c r="E27" s="20">
        <f t="shared" si="1"/>
        <v>8.7403598971722403</v>
      </c>
    </row>
    <row r="28" spans="1:5" x14ac:dyDescent="0.25">
      <c r="A28" s="68"/>
      <c r="B28" s="21" t="s">
        <v>25</v>
      </c>
      <c r="C28" s="22">
        <f>[1]НСиД!C57</f>
        <v>1595</v>
      </c>
      <c r="D28" s="23">
        <f>[1]НСиД!D57</f>
        <v>1815</v>
      </c>
      <c r="E28" s="24">
        <f t="shared" si="1"/>
        <v>13.793103448275872</v>
      </c>
    </row>
    <row r="29" spans="1:5" x14ac:dyDescent="0.25">
      <c r="A29" s="69" t="s">
        <v>36</v>
      </c>
      <c r="B29" s="70"/>
      <c r="C29" s="32">
        <f>[1]НСиД!C58</f>
        <v>3042</v>
      </c>
      <c r="D29" s="14">
        <f>[1]НСиД!D58</f>
        <v>3330</v>
      </c>
      <c r="E29" s="26">
        <f t="shared" si="1"/>
        <v>9.4674556213017667</v>
      </c>
    </row>
    <row r="30" spans="1:5" x14ac:dyDescent="0.25">
      <c r="A30" s="71" t="s">
        <v>22</v>
      </c>
      <c r="B30" s="42" t="s">
        <v>23</v>
      </c>
      <c r="C30" s="43">
        <f>[1]НСиД!C60</f>
        <v>254</v>
      </c>
      <c r="D30" s="2">
        <f>[1]НСиД!D60</f>
        <v>242</v>
      </c>
      <c r="E30" s="44">
        <f t="shared" ref="E30:E38" si="2">IF(C30&gt;0,(D30/(C30/100)-100),"***")</f>
        <v>-4.7244094488189035</v>
      </c>
    </row>
    <row r="31" spans="1:5" x14ac:dyDescent="0.25">
      <c r="A31" s="68"/>
      <c r="B31" s="16" t="s">
        <v>24</v>
      </c>
      <c r="C31" s="18">
        <f>[1]НСиД!C62</f>
        <v>1156</v>
      </c>
      <c r="D31" s="19">
        <f>[1]НСиД!D62</f>
        <v>1258</v>
      </c>
      <c r="E31" s="20">
        <f t="shared" si="2"/>
        <v>8.8235294117646959</v>
      </c>
    </row>
    <row r="32" spans="1:5" x14ac:dyDescent="0.25">
      <c r="A32" s="68"/>
      <c r="B32" s="16" t="s">
        <v>25</v>
      </c>
      <c r="C32" s="22">
        <f>[1]НСиД!C64</f>
        <v>1604</v>
      </c>
      <c r="D32" s="23">
        <f>[1]НСиД!D64</f>
        <v>1794</v>
      </c>
      <c r="E32" s="35">
        <f t="shared" si="2"/>
        <v>11.845386533665845</v>
      </c>
    </row>
    <row r="33" spans="1:5" ht="40.5" customHeight="1" x14ac:dyDescent="0.25">
      <c r="A33" s="79" t="s">
        <v>31</v>
      </c>
      <c r="B33" s="80"/>
      <c r="C33" s="34">
        <f>[1]НСиД!C66</f>
        <v>34</v>
      </c>
      <c r="D33" s="55">
        <f>[1]НСиД!D66</f>
        <v>22</v>
      </c>
      <c r="E33" s="56">
        <f t="shared" si="2"/>
        <v>-35.294117647058826</v>
      </c>
    </row>
    <row r="34" spans="1:5" ht="40.5" customHeight="1" x14ac:dyDescent="0.25">
      <c r="A34" s="69" t="s">
        <v>32</v>
      </c>
      <c r="B34" s="70"/>
      <c r="C34" s="32">
        <f>[1]НСиД!C67</f>
        <v>37</v>
      </c>
      <c r="D34" s="14">
        <f>[1]НСиД!D67</f>
        <v>21</v>
      </c>
      <c r="E34" s="26">
        <f t="shared" si="2"/>
        <v>-43.243243243243242</v>
      </c>
    </row>
    <row r="35" spans="1:5" x14ac:dyDescent="0.25">
      <c r="A35" s="77" t="s">
        <v>33</v>
      </c>
      <c r="B35" s="78"/>
      <c r="C35" s="13">
        <f>[1]НСиД!C69</f>
        <v>640</v>
      </c>
      <c r="D35" s="25">
        <f>[1]НСиД!D69</f>
        <v>674</v>
      </c>
      <c r="E35" s="52">
        <f t="shared" si="2"/>
        <v>5.3125</v>
      </c>
    </row>
    <row r="36" spans="1:5" x14ac:dyDescent="0.25">
      <c r="A36" s="71" t="s">
        <v>22</v>
      </c>
      <c r="B36" s="42" t="s">
        <v>23</v>
      </c>
      <c r="C36" s="43">
        <f>[1]НСиД!C70</f>
        <v>85</v>
      </c>
      <c r="D36" s="50">
        <f>[1]НСиД!D70</f>
        <v>80</v>
      </c>
      <c r="E36" s="17">
        <f t="shared" si="2"/>
        <v>-5.8823529411764639</v>
      </c>
    </row>
    <row r="37" spans="1:5" x14ac:dyDescent="0.25">
      <c r="A37" s="68"/>
      <c r="B37" s="16" t="s">
        <v>24</v>
      </c>
      <c r="C37" s="18">
        <f>[1]НСиД!C71</f>
        <v>103</v>
      </c>
      <c r="D37" s="19">
        <f>[1]НСиД!D71</f>
        <v>124</v>
      </c>
      <c r="E37" s="20">
        <f t="shared" si="2"/>
        <v>20.388349514563103</v>
      </c>
    </row>
    <row r="38" spans="1:5" x14ac:dyDescent="0.25">
      <c r="A38" s="74"/>
      <c r="B38" s="28" t="s">
        <v>25</v>
      </c>
      <c r="C38" s="29">
        <f>[1]НСиД!C72</f>
        <v>434</v>
      </c>
      <c r="D38" s="30">
        <f>[1]НСиД!D72</f>
        <v>450</v>
      </c>
      <c r="E38" s="31">
        <f t="shared" si="2"/>
        <v>3.6866359447004697</v>
      </c>
    </row>
    <row r="39" spans="1:5" ht="40.5" customHeight="1" x14ac:dyDescent="0.25"/>
  </sheetData>
  <mergeCells count="22">
    <mergeCell ref="A34:B34"/>
    <mergeCell ref="A35:B35"/>
    <mergeCell ref="A36:A38"/>
    <mergeCell ref="A33:B33"/>
    <mergeCell ref="A21:B21"/>
    <mergeCell ref="A22:A24"/>
    <mergeCell ref="A1:E1"/>
    <mergeCell ref="A25:B25"/>
    <mergeCell ref="A26:A28"/>
    <mergeCell ref="A29:B29"/>
    <mergeCell ref="A30:A32"/>
    <mergeCell ref="A14:A16"/>
    <mergeCell ref="A17:B17"/>
    <mergeCell ref="A18:A20"/>
    <mergeCell ref="A4:B4"/>
    <mergeCell ref="A5:A7"/>
    <mergeCell ref="A8:B8"/>
    <mergeCell ref="A10:A12"/>
    <mergeCell ref="A13:B13"/>
    <mergeCell ref="A9:B9"/>
    <mergeCell ref="A2:B2"/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УОН</vt:lpstr>
      <vt:lpstr>НЛ</vt:lpstr>
      <vt:lpstr>СУ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2019-07-23T05:16:54Z</dcterms:modified>
</cp:coreProperties>
</file>