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3.11.112\statistika\ГОД\2020\март\Местные отчеты\"/>
    </mc:Choice>
  </mc:AlternateContent>
  <bookViews>
    <workbookView xWindow="0" yWindow="0" windowWidth="28800" windowHeight="11985"/>
  </bookViews>
  <sheets>
    <sheet name="Структурка" sheetId="1" r:id="rId1"/>
    <sheet name="По районам" sheetId="3" r:id="rId2"/>
    <sheet name="Служебный" sheetId="2" state="hidden" r:id="rId3"/>
  </sheets>
  <definedNames>
    <definedName name="_xlnm.Print_Titles" localSheetId="1">'По районам'!$A:$D,'По районам'!$1:$7</definedName>
    <definedName name="_xlnm.Print_Area" localSheetId="1">'По районам'!$A$1:$BF$59</definedName>
  </definedNames>
  <calcPr calcId="152511"/>
</workbook>
</file>

<file path=xl/calcChain.xml><?xml version="1.0" encoding="utf-8"?>
<calcChain xmlns="http://schemas.openxmlformats.org/spreadsheetml/2006/main">
  <c r="AO51" i="3" l="1"/>
  <c r="AP51" i="3"/>
  <c r="AU51" i="3"/>
  <c r="AV51" i="3"/>
  <c r="BF8" i="3"/>
  <c r="AZ8" i="3"/>
  <c r="AT8" i="3"/>
  <c r="AN8" i="3"/>
  <c r="AH8" i="3"/>
  <c r="AB8" i="3"/>
  <c r="V8" i="3"/>
  <c r="P8" i="3"/>
  <c r="J8" i="3"/>
  <c r="BB59" i="3"/>
  <c r="BB58" i="3"/>
  <c r="BB57" i="3"/>
  <c r="BB56" i="3"/>
  <c r="BB54" i="3"/>
  <c r="BE54" i="3" s="1"/>
  <c r="BB53" i="3"/>
  <c r="BB52" i="3"/>
  <c r="BB51" i="3"/>
  <c r="BB49" i="3"/>
  <c r="BB48" i="3"/>
  <c r="BB47" i="3"/>
  <c r="BB46" i="3"/>
  <c r="BB45" i="3"/>
  <c r="BB44" i="3"/>
  <c r="BB43" i="3"/>
  <c r="BB42" i="3"/>
  <c r="BB41" i="3"/>
  <c r="BB40" i="3"/>
  <c r="BB39" i="3"/>
  <c r="BB38" i="3"/>
  <c r="BB37" i="3"/>
  <c r="BB36" i="3"/>
  <c r="BB35" i="3"/>
  <c r="BB34" i="3"/>
  <c r="BB33" i="3"/>
  <c r="BB32" i="3"/>
  <c r="BB31" i="3"/>
  <c r="BB30" i="3"/>
  <c r="BB29" i="3"/>
  <c r="BB28" i="3"/>
  <c r="BB27" i="3"/>
  <c r="BB26" i="3"/>
  <c r="BB25" i="3"/>
  <c r="BB24" i="3"/>
  <c r="BB23" i="3"/>
  <c r="BB22" i="3"/>
  <c r="BB21" i="3"/>
  <c r="BB20" i="3"/>
  <c r="BB19" i="3"/>
  <c r="BB18" i="3"/>
  <c r="BB17" i="3"/>
  <c r="BB16" i="3"/>
  <c r="BB15" i="3"/>
  <c r="BB14" i="3"/>
  <c r="BB13" i="3"/>
  <c r="BB12" i="3"/>
  <c r="BB11" i="3"/>
  <c r="BB10" i="3"/>
  <c r="BB9" i="3"/>
  <c r="BB8" i="3"/>
  <c r="BA59" i="3"/>
  <c r="BA58" i="3"/>
  <c r="BA57" i="3"/>
  <c r="BA56" i="3"/>
  <c r="BA54" i="3"/>
  <c r="BA53" i="3"/>
  <c r="BD53" i="3" s="1"/>
  <c r="BA52" i="3"/>
  <c r="BD52" i="3" s="1"/>
  <c r="BA51" i="3"/>
  <c r="BD51" i="3" s="1"/>
  <c r="BA49" i="3"/>
  <c r="BA48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BA31" i="3"/>
  <c r="BA30" i="3"/>
  <c r="BA29" i="3"/>
  <c r="BA28" i="3"/>
  <c r="BA27" i="3"/>
  <c r="BA26" i="3"/>
  <c r="BD26" i="3" s="1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BA10" i="3"/>
  <c r="BA9" i="3"/>
  <c r="BA8" i="3"/>
  <c r="AV59" i="3"/>
  <c r="AV58" i="3"/>
  <c r="AV57" i="3"/>
  <c r="AV56" i="3"/>
  <c r="AV54" i="3"/>
  <c r="AV53" i="3"/>
  <c r="AV52" i="3"/>
  <c r="AV49" i="3"/>
  <c r="AV48" i="3"/>
  <c r="AV47" i="3"/>
  <c r="AV46" i="3"/>
  <c r="AV45" i="3"/>
  <c r="AV44" i="3"/>
  <c r="AV43" i="3"/>
  <c r="AV42" i="3"/>
  <c r="AV41" i="3"/>
  <c r="AV40" i="3"/>
  <c r="AV39" i="3"/>
  <c r="AV38" i="3"/>
  <c r="AV37" i="3"/>
  <c r="AV36" i="3"/>
  <c r="AV35" i="3"/>
  <c r="AV34" i="3"/>
  <c r="AV33" i="3"/>
  <c r="AV32" i="3"/>
  <c r="AV31" i="3"/>
  <c r="AV30" i="3"/>
  <c r="AV29" i="3"/>
  <c r="AV28" i="3"/>
  <c r="AV27" i="3"/>
  <c r="AV26" i="3"/>
  <c r="AV25" i="3"/>
  <c r="AV24" i="3"/>
  <c r="AV23" i="3"/>
  <c r="AV22" i="3"/>
  <c r="AV21" i="3"/>
  <c r="AV20" i="3"/>
  <c r="AV19" i="3"/>
  <c r="AV18" i="3"/>
  <c r="AV17" i="3"/>
  <c r="AV16" i="3"/>
  <c r="AV15" i="3"/>
  <c r="AV14" i="3"/>
  <c r="AV13" i="3"/>
  <c r="AV12" i="3"/>
  <c r="AV11" i="3"/>
  <c r="AV10" i="3"/>
  <c r="AV9" i="3"/>
  <c r="AV8" i="3"/>
  <c r="AU59" i="3"/>
  <c r="AU58" i="3"/>
  <c r="AU57" i="3"/>
  <c r="AU56" i="3"/>
  <c r="AU54" i="3"/>
  <c r="AU53" i="3"/>
  <c r="AU52" i="3"/>
  <c r="AX52" i="3" s="1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3" i="3"/>
  <c r="AU32" i="3"/>
  <c r="AU31" i="3"/>
  <c r="AU30" i="3"/>
  <c r="AU29" i="3"/>
  <c r="AU28" i="3"/>
  <c r="AU27" i="3"/>
  <c r="AU26" i="3"/>
  <c r="AU25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10" i="3"/>
  <c r="AU9" i="3"/>
  <c r="AU8" i="3"/>
  <c r="AP59" i="3"/>
  <c r="AP58" i="3"/>
  <c r="AP57" i="3"/>
  <c r="AP56" i="3"/>
  <c r="AP54" i="3"/>
  <c r="AP53" i="3"/>
  <c r="AP52" i="3"/>
  <c r="AS52" i="3" s="1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O59" i="3"/>
  <c r="AO58" i="3"/>
  <c r="AO57" i="3"/>
  <c r="AO56" i="3"/>
  <c r="AO54" i="3"/>
  <c r="AR54" i="3" s="1"/>
  <c r="AO53" i="3"/>
  <c r="AO52" i="3"/>
  <c r="AR52" i="3" s="1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J59" i="3"/>
  <c r="AJ58" i="3"/>
  <c r="AJ57" i="3"/>
  <c r="AJ56" i="3"/>
  <c r="AJ54" i="3"/>
  <c r="AJ53" i="3"/>
  <c r="AJ52" i="3"/>
  <c r="AJ51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I59" i="3"/>
  <c r="AI58" i="3"/>
  <c r="AI57" i="3"/>
  <c r="AI56" i="3"/>
  <c r="AI54" i="3"/>
  <c r="AI53" i="3"/>
  <c r="AI52" i="3"/>
  <c r="AI51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L26" i="3" s="1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D59" i="3"/>
  <c r="AD58" i="3"/>
  <c r="AD57" i="3"/>
  <c r="AD56" i="3"/>
  <c r="AD54" i="3"/>
  <c r="AG54" i="3" s="1"/>
  <c r="AD53" i="3"/>
  <c r="AD52" i="3"/>
  <c r="AD51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C59" i="3"/>
  <c r="AC58" i="3"/>
  <c r="AC57" i="3"/>
  <c r="AC56" i="3"/>
  <c r="AC54" i="3"/>
  <c r="AC53" i="3"/>
  <c r="AC52" i="3"/>
  <c r="AF52" i="3" s="1"/>
  <c r="AC51" i="3"/>
  <c r="AF51" i="3" s="1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F26" i="3" s="1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X58" i="3"/>
  <c r="X57" i="3"/>
  <c r="X56" i="3"/>
  <c r="X54" i="3"/>
  <c r="X53" i="3"/>
  <c r="AA53" i="3" s="1"/>
  <c r="X52" i="3"/>
  <c r="X51" i="3"/>
  <c r="AA51" i="3" s="1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AA26" i="3" s="1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W59" i="3"/>
  <c r="W58" i="3"/>
  <c r="W57" i="3"/>
  <c r="W56" i="3"/>
  <c r="W54" i="3"/>
  <c r="Z54" i="3" s="1"/>
  <c r="W53" i="3"/>
  <c r="W52" i="3"/>
  <c r="W51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Z26" i="3" s="1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R59" i="3"/>
  <c r="R58" i="3"/>
  <c r="R57" i="3"/>
  <c r="R56" i="3"/>
  <c r="R54" i="3"/>
  <c r="R53" i="3"/>
  <c r="R52" i="3"/>
  <c r="R51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Q59" i="3"/>
  <c r="Q58" i="3"/>
  <c r="Q57" i="3"/>
  <c r="Q56" i="3"/>
  <c r="Q54" i="3"/>
  <c r="Q53" i="3"/>
  <c r="Q52" i="3"/>
  <c r="T52" i="3" s="1"/>
  <c r="Q51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T26" i="3" s="1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L59" i="3"/>
  <c r="L58" i="3"/>
  <c r="L57" i="3"/>
  <c r="L56" i="3"/>
  <c r="L54" i="3"/>
  <c r="L53" i="3"/>
  <c r="O53" i="3" s="1"/>
  <c r="L52" i="3"/>
  <c r="L51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O26" i="3" s="1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K59" i="3"/>
  <c r="K58" i="3"/>
  <c r="K57" i="3"/>
  <c r="K56" i="3"/>
  <c r="K54" i="3"/>
  <c r="K53" i="3"/>
  <c r="K52" i="3"/>
  <c r="N52" i="3" s="1"/>
  <c r="K51" i="3"/>
  <c r="N51" i="3" s="1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N26" i="3" s="1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X59" i="3"/>
  <c r="AA58" i="3"/>
  <c r="BE7" i="3"/>
  <c r="BD7" i="3"/>
  <c r="AY7" i="3"/>
  <c r="AX7" i="3"/>
  <c r="AS7" i="3"/>
  <c r="AR7" i="3"/>
  <c r="AM7" i="3"/>
  <c r="AL7" i="3"/>
  <c r="AG7" i="3"/>
  <c r="AF7" i="3"/>
  <c r="AA7" i="3"/>
  <c r="Z7" i="3"/>
  <c r="U7" i="3"/>
  <c r="T7" i="3"/>
  <c r="O7" i="3"/>
  <c r="N7" i="3"/>
  <c r="F59" i="3"/>
  <c r="E59" i="3"/>
  <c r="F58" i="3"/>
  <c r="E58" i="3"/>
  <c r="F57" i="3"/>
  <c r="E57" i="3"/>
  <c r="F56" i="3"/>
  <c r="E56" i="3"/>
  <c r="F54" i="3"/>
  <c r="I54" i="3" s="1"/>
  <c r="E54" i="3"/>
  <c r="F53" i="3"/>
  <c r="I53" i="3" s="1"/>
  <c r="E53" i="3"/>
  <c r="H53" i="3" s="1"/>
  <c r="F52" i="3"/>
  <c r="E52" i="3"/>
  <c r="H52" i="3" s="1"/>
  <c r="F51" i="3"/>
  <c r="E51" i="3"/>
  <c r="H51" i="3" s="1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I28" i="3" s="1"/>
  <c r="E28" i="3"/>
  <c r="H28" i="3" s="1"/>
  <c r="F27" i="3"/>
  <c r="E27" i="3"/>
  <c r="F26" i="3"/>
  <c r="I26" i="3" s="1"/>
  <c r="E26" i="3"/>
  <c r="H26" i="3" s="1"/>
  <c r="F25" i="3"/>
  <c r="E25" i="3"/>
  <c r="F24" i="3"/>
  <c r="I24" i="3" s="1"/>
  <c r="E24" i="3"/>
  <c r="H24" i="3" s="1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I7" i="3"/>
  <c r="H7" i="3"/>
  <c r="F56" i="1"/>
  <c r="F57" i="1"/>
  <c r="F58" i="1"/>
  <c r="F59" i="1"/>
  <c r="F51" i="1"/>
  <c r="I51" i="1" s="1"/>
  <c r="F52" i="1"/>
  <c r="F53" i="1"/>
  <c r="I53" i="1" s="1"/>
  <c r="F54" i="1"/>
  <c r="F8" i="1"/>
  <c r="F9" i="1"/>
  <c r="F10" i="1"/>
  <c r="F11" i="1"/>
  <c r="F12" i="1"/>
  <c r="I12" i="1" s="1"/>
  <c r="F13" i="1"/>
  <c r="F14" i="1"/>
  <c r="F15" i="1"/>
  <c r="F16" i="1"/>
  <c r="I16" i="1" s="1"/>
  <c r="F17" i="1"/>
  <c r="F18" i="1"/>
  <c r="F19" i="1"/>
  <c r="F20" i="1"/>
  <c r="I20" i="1" s="1"/>
  <c r="F21" i="1"/>
  <c r="F22" i="1"/>
  <c r="F23" i="1"/>
  <c r="F24" i="1"/>
  <c r="I24" i="1" s="1"/>
  <c r="F25" i="1"/>
  <c r="F26" i="1"/>
  <c r="F27" i="1"/>
  <c r="F28" i="1"/>
  <c r="I28" i="1" s="1"/>
  <c r="F29" i="1"/>
  <c r="F30" i="1"/>
  <c r="F31" i="1"/>
  <c r="F32" i="1"/>
  <c r="I32" i="1" s="1"/>
  <c r="F33" i="1"/>
  <c r="F34" i="1"/>
  <c r="F35" i="1"/>
  <c r="F36" i="1"/>
  <c r="I36" i="1" s="1"/>
  <c r="F37" i="1"/>
  <c r="F38" i="1"/>
  <c r="F39" i="1"/>
  <c r="F40" i="1"/>
  <c r="I40" i="1" s="1"/>
  <c r="F41" i="1"/>
  <c r="F42" i="1"/>
  <c r="F43" i="1"/>
  <c r="F44" i="1"/>
  <c r="I44" i="1" s="1"/>
  <c r="F45" i="1"/>
  <c r="F46" i="1"/>
  <c r="F47" i="1"/>
  <c r="F48" i="1"/>
  <c r="I48" i="1" s="1"/>
  <c r="F49" i="1"/>
  <c r="E57" i="1"/>
  <c r="E58" i="1"/>
  <c r="E59" i="1"/>
  <c r="E56" i="1"/>
  <c r="E24" i="1"/>
  <c r="E25" i="1"/>
  <c r="E26" i="1"/>
  <c r="E27" i="1"/>
  <c r="E28" i="1"/>
  <c r="E29" i="1"/>
  <c r="E23" i="1"/>
  <c r="E52" i="1"/>
  <c r="E53" i="1"/>
  <c r="E54" i="1"/>
  <c r="E51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3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I7" i="1"/>
  <c r="H7" i="1"/>
  <c r="AY54" i="3" l="1"/>
  <c r="I51" i="3"/>
  <c r="J51" i="3" s="1"/>
  <c r="H54" i="3"/>
  <c r="J54" i="3" s="1"/>
  <c r="AG53" i="3"/>
  <c r="N54" i="3"/>
  <c r="T54" i="3"/>
  <c r="AM52" i="3"/>
  <c r="BD54" i="3"/>
  <c r="AG52" i="3"/>
  <c r="AH52" i="3" s="1"/>
  <c r="U26" i="3"/>
  <c r="V26" i="3" s="1"/>
  <c r="U12" i="3"/>
  <c r="AM54" i="3"/>
  <c r="AX53" i="3"/>
  <c r="T53" i="3"/>
  <c r="I52" i="3"/>
  <c r="J52" i="3" s="1"/>
  <c r="N48" i="3"/>
  <c r="AM12" i="3"/>
  <c r="AR53" i="3"/>
  <c r="U53" i="3"/>
  <c r="AM53" i="3"/>
  <c r="O52" i="3"/>
  <c r="P52" i="3" s="1"/>
  <c r="I52" i="1"/>
  <c r="BE53" i="3"/>
  <c r="BF53" i="3" s="1"/>
  <c r="N58" i="3"/>
  <c r="AL51" i="3"/>
  <c r="U52" i="3"/>
  <c r="V52" i="3" s="1"/>
  <c r="AF44" i="3"/>
  <c r="AL28" i="3"/>
  <c r="AR12" i="3"/>
  <c r="O54" i="3"/>
  <c r="U54" i="3"/>
  <c r="AF53" i="3"/>
  <c r="AL53" i="3"/>
  <c r="I54" i="1"/>
  <c r="N16" i="3"/>
  <c r="N53" i="3"/>
  <c r="P53" i="3" s="1"/>
  <c r="O51" i="3"/>
  <c r="P51" i="3" s="1"/>
  <c r="U51" i="3"/>
  <c r="Z53" i="3"/>
  <c r="AB53" i="3" s="1"/>
  <c r="AR51" i="3"/>
  <c r="I46" i="1"/>
  <c r="I42" i="1"/>
  <c r="I38" i="1"/>
  <c r="I34" i="1"/>
  <c r="I30" i="1"/>
  <c r="I26" i="1"/>
  <c r="I22" i="1"/>
  <c r="I18" i="1"/>
  <c r="I14" i="1"/>
  <c r="I10" i="1"/>
  <c r="I23" i="3"/>
  <c r="I25" i="3"/>
  <c r="I27" i="3"/>
  <c r="I29" i="3"/>
  <c r="AL10" i="3"/>
  <c r="BD22" i="3"/>
  <c r="BE24" i="3"/>
  <c r="O32" i="3"/>
  <c r="AA12" i="3"/>
  <c r="AM49" i="3"/>
  <c r="AY40" i="3"/>
  <c r="O19" i="3"/>
  <c r="AX51" i="3"/>
  <c r="N44" i="3"/>
  <c r="O12" i="3"/>
  <c r="U16" i="3"/>
  <c r="U20" i="3"/>
  <c r="U58" i="3"/>
  <c r="AA16" i="3"/>
  <c r="AA20" i="3"/>
  <c r="AS54" i="3"/>
  <c r="AT54" i="3" s="1"/>
  <c r="AA18" i="3"/>
  <c r="AF54" i="3"/>
  <c r="AH54" i="3" s="1"/>
  <c r="AY53" i="3"/>
  <c r="AA10" i="3"/>
  <c r="AG21" i="3"/>
  <c r="AM36" i="3"/>
  <c r="AS17" i="3"/>
  <c r="AX18" i="3"/>
  <c r="AX24" i="3"/>
  <c r="AX28" i="3"/>
  <c r="BE57" i="3"/>
  <c r="AX26" i="3"/>
  <c r="BE9" i="3"/>
  <c r="AX54" i="3"/>
  <c r="AZ54" i="3" s="1"/>
  <c r="T24" i="3"/>
  <c r="T28" i="3"/>
  <c r="Z24" i="3"/>
  <c r="Z28" i="3"/>
  <c r="AK9" i="3"/>
  <c r="AK13" i="3"/>
  <c r="AK17" i="3"/>
  <c r="AK21" i="3"/>
  <c r="AS14" i="3"/>
  <c r="AG13" i="3"/>
  <c r="AF24" i="3"/>
  <c r="AF28" i="3"/>
  <c r="AL18" i="3"/>
  <c r="AL24" i="3"/>
  <c r="AW10" i="3"/>
  <c r="AY24" i="3"/>
  <c r="AY56" i="3"/>
  <c r="N10" i="3"/>
  <c r="O15" i="3"/>
  <c r="O16" i="3"/>
  <c r="O20" i="3"/>
  <c r="O36" i="3"/>
  <c r="O40" i="3"/>
  <c r="O44" i="3"/>
  <c r="O48" i="3"/>
  <c r="U10" i="3"/>
  <c r="AA14" i="3"/>
  <c r="AF16" i="3"/>
  <c r="AG10" i="3"/>
  <c r="AG18" i="3"/>
  <c r="AG30" i="3"/>
  <c r="AL58" i="3"/>
  <c r="AM20" i="3"/>
  <c r="AK30" i="3"/>
  <c r="AY12" i="3"/>
  <c r="AY20" i="3"/>
  <c r="AW42" i="3"/>
  <c r="AR42" i="3"/>
  <c r="BF54" i="3"/>
  <c r="Z52" i="3"/>
  <c r="O22" i="3"/>
  <c r="AX10" i="3"/>
  <c r="N22" i="3"/>
  <c r="N12" i="3"/>
  <c r="N20" i="3"/>
  <c r="P20" i="3" s="1"/>
  <c r="N24" i="3"/>
  <c r="N28" i="3"/>
  <c r="N32" i="3"/>
  <c r="N36" i="3"/>
  <c r="N40" i="3"/>
  <c r="O10" i="3"/>
  <c r="O14" i="3"/>
  <c r="O18" i="3"/>
  <c r="O30" i="3"/>
  <c r="O34" i="3"/>
  <c r="O38" i="3"/>
  <c r="O42" i="3"/>
  <c r="O46" i="3"/>
  <c r="Y49" i="3"/>
  <c r="AG24" i="3"/>
  <c r="AK22" i="3"/>
  <c r="AM24" i="3"/>
  <c r="AS29" i="3"/>
  <c r="O11" i="3"/>
  <c r="N25" i="3"/>
  <c r="N29" i="3"/>
  <c r="AY15" i="3"/>
  <c r="BE33" i="3"/>
  <c r="N23" i="3"/>
  <c r="N27" i="3"/>
  <c r="U14" i="3"/>
  <c r="U18" i="3"/>
  <c r="U22" i="3"/>
  <c r="AA22" i="3"/>
  <c r="AG57" i="3"/>
  <c r="AM15" i="3"/>
  <c r="AS24" i="3"/>
  <c r="AS28" i="3"/>
  <c r="AS48" i="3"/>
  <c r="BC8" i="3"/>
  <c r="BD16" i="3"/>
  <c r="BD24" i="3"/>
  <c r="BD28" i="3"/>
  <c r="AR28" i="3"/>
  <c r="J24" i="3"/>
  <c r="J26" i="3"/>
  <c r="J28" i="3"/>
  <c r="J53" i="3"/>
  <c r="N14" i="3"/>
  <c r="AS9" i="3"/>
  <c r="AS21" i="3"/>
  <c r="U28" i="3"/>
  <c r="N30" i="3"/>
  <c r="N34" i="3"/>
  <c r="N38" i="3"/>
  <c r="N41" i="3"/>
  <c r="N9" i="3"/>
  <c r="N13" i="3"/>
  <c r="N17" i="3"/>
  <c r="N21" i="3"/>
  <c r="AR26" i="3"/>
  <c r="H23" i="3"/>
  <c r="H25" i="3"/>
  <c r="H27" i="3"/>
  <c r="H29" i="3"/>
  <c r="N18" i="3"/>
  <c r="O24" i="3"/>
  <c r="O28" i="3"/>
  <c r="AA25" i="3"/>
  <c r="N42" i="3"/>
  <c r="N46" i="3"/>
  <c r="AA24" i="3"/>
  <c r="AA28" i="3"/>
  <c r="AK11" i="3"/>
  <c r="AK15" i="3"/>
  <c r="AK19" i="3"/>
  <c r="U24" i="3"/>
  <c r="N11" i="3"/>
  <c r="N15" i="3"/>
  <c r="N19" i="3"/>
  <c r="BC24" i="3"/>
  <c r="AR24" i="3"/>
  <c r="N31" i="3"/>
  <c r="N33" i="3"/>
  <c r="N35" i="3"/>
  <c r="N37" i="3"/>
  <c r="N39" i="3"/>
  <c r="N43" i="3"/>
  <c r="N45" i="3"/>
  <c r="N47" i="3"/>
  <c r="N49" i="3"/>
  <c r="O9" i="3"/>
  <c r="O13" i="3"/>
  <c r="O17" i="3"/>
  <c r="O21" i="3"/>
  <c r="O23" i="3"/>
  <c r="O25" i="3"/>
  <c r="O27" i="3"/>
  <c r="O29" i="3"/>
  <c r="O31" i="3"/>
  <c r="O33" i="3"/>
  <c r="O35" i="3"/>
  <c r="O37" i="3"/>
  <c r="O39" i="3"/>
  <c r="O41" i="3"/>
  <c r="O43" i="3"/>
  <c r="O45" i="3"/>
  <c r="O47" i="3"/>
  <c r="O49" i="3"/>
  <c r="O57" i="3"/>
  <c r="U9" i="3"/>
  <c r="U11" i="3"/>
  <c r="U13" i="3"/>
  <c r="U15" i="3"/>
  <c r="U17" i="3"/>
  <c r="U21" i="3"/>
  <c r="U33" i="3"/>
  <c r="U37" i="3"/>
  <c r="U41" i="3"/>
  <c r="U45" i="3"/>
  <c r="U49" i="3"/>
  <c r="AA9" i="3"/>
  <c r="AA11" i="3"/>
  <c r="AA13" i="3"/>
  <c r="AA15" i="3"/>
  <c r="AA17" i="3"/>
  <c r="AA19" i="3"/>
  <c r="AA21" i="3"/>
  <c r="AA29" i="3"/>
  <c r="AA37" i="3"/>
  <c r="AA41" i="3"/>
  <c r="AA45" i="3"/>
  <c r="AA49" i="3"/>
  <c r="AG37" i="3"/>
  <c r="AM41" i="3"/>
  <c r="AQ28" i="3"/>
  <c r="P26" i="3"/>
  <c r="AB26" i="3"/>
  <c r="BD40" i="3"/>
  <c r="BE12" i="3"/>
  <c r="BE18" i="3"/>
  <c r="BC58" i="3"/>
  <c r="AT52" i="3"/>
  <c r="BE29" i="3"/>
  <c r="N59" i="3"/>
  <c r="AG29" i="3"/>
  <c r="AM29" i="3"/>
  <c r="I56" i="3"/>
  <c r="AS57" i="3"/>
  <c r="BD46" i="3"/>
  <c r="BC40" i="3"/>
  <c r="AF12" i="3"/>
  <c r="AF20" i="3"/>
  <c r="AF34" i="3"/>
  <c r="AG14" i="3"/>
  <c r="AE16" i="3"/>
  <c r="AG22" i="3"/>
  <c r="AG40" i="3"/>
  <c r="AG46" i="3"/>
  <c r="AL14" i="3"/>
  <c r="AL30" i="3"/>
  <c r="AL40" i="3"/>
  <c r="AL46" i="3"/>
  <c r="AM16" i="3"/>
  <c r="AM42" i="3"/>
  <c r="AR16" i="3"/>
  <c r="AR36" i="3"/>
  <c r="AS37" i="3"/>
  <c r="AS10" i="3"/>
  <c r="AQ12" i="3"/>
  <c r="AS18" i="3"/>
  <c r="AS32" i="3"/>
  <c r="AS38" i="3"/>
  <c r="AQ44" i="3"/>
  <c r="AX34" i="3"/>
  <c r="AY26" i="3"/>
  <c r="AQ51" i="3"/>
  <c r="AS51" i="3"/>
  <c r="AF36" i="3"/>
  <c r="AF42" i="3"/>
  <c r="AF58" i="3"/>
  <c r="AG49" i="3"/>
  <c r="AG45" i="3"/>
  <c r="AE32" i="3"/>
  <c r="AG32" i="3"/>
  <c r="AG38" i="3"/>
  <c r="AG48" i="3"/>
  <c r="AG56" i="3"/>
  <c r="AL32" i="3"/>
  <c r="AK38" i="3"/>
  <c r="AL38" i="3"/>
  <c r="AL48" i="3"/>
  <c r="AK14" i="3"/>
  <c r="AM34" i="3"/>
  <c r="AM44" i="3"/>
  <c r="AK46" i="3"/>
  <c r="AR20" i="3"/>
  <c r="AR34" i="3"/>
  <c r="AR44" i="3"/>
  <c r="AQ20" i="3"/>
  <c r="AS22" i="3"/>
  <c r="AS30" i="3"/>
  <c r="AQ36" i="3"/>
  <c r="AS40" i="3"/>
  <c r="AS46" i="3"/>
  <c r="AS53" i="3"/>
  <c r="AQ53" i="3"/>
  <c r="AX14" i="3"/>
  <c r="AX22" i="3"/>
  <c r="AX44" i="3"/>
  <c r="AY37" i="3"/>
  <c r="AY19" i="3"/>
  <c r="AY11" i="3"/>
  <c r="AY16" i="3"/>
  <c r="AW18" i="3"/>
  <c r="AY30" i="3"/>
  <c r="AW34" i="3"/>
  <c r="AY51" i="3"/>
  <c r="AW51" i="3"/>
  <c r="AY29" i="3"/>
  <c r="BD14" i="3"/>
  <c r="BD30" i="3"/>
  <c r="BD58" i="3"/>
  <c r="BE49" i="3"/>
  <c r="BE17" i="3"/>
  <c r="BE10" i="3"/>
  <c r="BC16" i="3"/>
  <c r="BE20" i="3"/>
  <c r="BC32" i="3"/>
  <c r="BE36" i="3"/>
  <c r="BE42" i="3"/>
  <c r="BC48" i="3"/>
  <c r="BE56" i="3"/>
  <c r="S19" i="3"/>
  <c r="Y33" i="3"/>
  <c r="AA33" i="3"/>
  <c r="U19" i="3"/>
  <c r="AG9" i="3"/>
  <c r="AG17" i="3"/>
  <c r="AM11" i="3"/>
  <c r="AM19" i="3"/>
  <c r="AL22" i="3"/>
  <c r="AS13" i="3"/>
  <c r="AM33" i="3"/>
  <c r="AS45" i="3"/>
  <c r="AY46" i="3"/>
  <c r="S52" i="3"/>
  <c r="AE48" i="3"/>
  <c r="AW26" i="3"/>
  <c r="U35" i="3"/>
  <c r="Y17" i="3"/>
  <c r="AE24" i="3"/>
  <c r="AE40" i="3"/>
  <c r="AE58" i="3"/>
  <c r="T57" i="3"/>
  <c r="S11" i="3"/>
  <c r="S15" i="3"/>
  <c r="S23" i="3"/>
  <c r="S27" i="3"/>
  <c r="S31" i="3"/>
  <c r="S39" i="3"/>
  <c r="U43" i="3"/>
  <c r="S43" i="3"/>
  <c r="S47" i="3"/>
  <c r="U59" i="3"/>
  <c r="Z59" i="3"/>
  <c r="Y9" i="3"/>
  <c r="Y13" i="3"/>
  <c r="Y21" i="3"/>
  <c r="Y25" i="3"/>
  <c r="Y29" i="3"/>
  <c r="Y37" i="3"/>
  <c r="Y41" i="3"/>
  <c r="Y45" i="3"/>
  <c r="AA54" i="3"/>
  <c r="AB54" i="3" s="1"/>
  <c r="S35" i="3"/>
  <c r="AF10" i="3"/>
  <c r="AF14" i="3"/>
  <c r="AF18" i="3"/>
  <c r="AF22" i="3"/>
  <c r="AF30" i="3"/>
  <c r="AF32" i="3"/>
  <c r="AF38" i="3"/>
  <c r="AF40" i="3"/>
  <c r="AF46" i="3"/>
  <c r="AF48" i="3"/>
  <c r="AF56" i="3"/>
  <c r="AE12" i="3"/>
  <c r="AG16" i="3"/>
  <c r="AE20" i="3"/>
  <c r="AE28" i="3"/>
  <c r="AE36" i="3"/>
  <c r="AE44" i="3"/>
  <c r="AL12" i="3"/>
  <c r="AN12" i="3" s="1"/>
  <c r="AL16" i="3"/>
  <c r="AL20" i="3"/>
  <c r="AL34" i="3"/>
  <c r="AL36" i="3"/>
  <c r="AN36" i="3" s="1"/>
  <c r="AL42" i="3"/>
  <c r="AL44" i="3"/>
  <c r="AL56" i="3"/>
  <c r="AK10" i="3"/>
  <c r="AM14" i="3"/>
  <c r="AK18" i="3"/>
  <c r="AM22" i="3"/>
  <c r="AK26" i="3"/>
  <c r="AM30" i="3"/>
  <c r="AK34" i="3"/>
  <c r="AM38" i="3"/>
  <c r="AK42" i="3"/>
  <c r="AM46" i="3"/>
  <c r="AK51" i="3"/>
  <c r="AR10" i="3"/>
  <c r="AR14" i="3"/>
  <c r="AR18" i="3"/>
  <c r="AR22" i="3"/>
  <c r="AR30" i="3"/>
  <c r="AR32" i="3"/>
  <c r="AR38" i="3"/>
  <c r="AR40" i="3"/>
  <c r="AR46" i="3"/>
  <c r="AR48" i="3"/>
  <c r="AR56" i="3"/>
  <c r="AR58" i="3"/>
  <c r="AQ8" i="3"/>
  <c r="AS12" i="3"/>
  <c r="AT12" i="3" s="1"/>
  <c r="AQ16" i="3"/>
  <c r="AS20" i="3"/>
  <c r="AQ24" i="3"/>
  <c r="AQ32" i="3"/>
  <c r="AS36" i="3"/>
  <c r="AQ40" i="3"/>
  <c r="AS44" i="3"/>
  <c r="AQ48" i="3"/>
  <c r="AQ58" i="3"/>
  <c r="AX12" i="3"/>
  <c r="AX16" i="3"/>
  <c r="AX20" i="3"/>
  <c r="AX36" i="3"/>
  <c r="AX42" i="3"/>
  <c r="AY10" i="3"/>
  <c r="AW14" i="3"/>
  <c r="AY18" i="3"/>
  <c r="AW22" i="3"/>
  <c r="AW30" i="3"/>
  <c r="AW38" i="3"/>
  <c r="AW46" i="3"/>
  <c r="AW56" i="3"/>
  <c r="BD10" i="3"/>
  <c r="BD12" i="3"/>
  <c r="BD18" i="3"/>
  <c r="BD20" i="3"/>
  <c r="BD32" i="3"/>
  <c r="BD38" i="3"/>
  <c r="BD48" i="3"/>
  <c r="BC12" i="3"/>
  <c r="BE16" i="3"/>
  <c r="BC20" i="3"/>
  <c r="BC28" i="3"/>
  <c r="BC36" i="3"/>
  <c r="BC44" i="3"/>
  <c r="AE8" i="3"/>
  <c r="AK56" i="3"/>
  <c r="S9" i="3"/>
  <c r="S21" i="3"/>
  <c r="S25" i="3"/>
  <c r="S41" i="3"/>
  <c r="U57" i="3"/>
  <c r="Z57" i="3"/>
  <c r="Y19" i="3"/>
  <c r="Y23" i="3"/>
  <c r="Y35" i="3"/>
  <c r="Y43" i="3"/>
  <c r="Y52" i="3"/>
  <c r="Y57" i="3"/>
  <c r="AE10" i="3"/>
  <c r="AE26" i="3"/>
  <c r="AE34" i="3"/>
  <c r="AE42" i="3"/>
  <c r="AE51" i="3"/>
  <c r="AG51" i="3"/>
  <c r="AH51" i="3" s="1"/>
  <c r="AE56" i="3"/>
  <c r="AK12" i="3"/>
  <c r="AK16" i="3"/>
  <c r="AK24" i="3"/>
  <c r="AK28" i="3"/>
  <c r="AK32" i="3"/>
  <c r="AK36" i="3"/>
  <c r="AK40" i="3"/>
  <c r="AK44" i="3"/>
  <c r="AK48" i="3"/>
  <c r="AK53" i="3"/>
  <c r="AM56" i="3"/>
  <c r="AK58" i="3"/>
  <c r="AM58" i="3"/>
  <c r="AQ10" i="3"/>
  <c r="AQ14" i="3"/>
  <c r="AQ18" i="3"/>
  <c r="AQ22" i="3"/>
  <c r="AQ26" i="3"/>
  <c r="AQ30" i="3"/>
  <c r="AQ34" i="3"/>
  <c r="AQ38" i="3"/>
  <c r="AQ42" i="3"/>
  <c r="AQ46" i="3"/>
  <c r="AQ56" i="3"/>
  <c r="AS56" i="3"/>
  <c r="AT56" i="3" s="1"/>
  <c r="AX30" i="3"/>
  <c r="AX32" i="3"/>
  <c r="AX38" i="3"/>
  <c r="AX40" i="3"/>
  <c r="AX46" i="3"/>
  <c r="AX48" i="3"/>
  <c r="AX56" i="3"/>
  <c r="AX58" i="3"/>
  <c r="AW8" i="3"/>
  <c r="AY49" i="3"/>
  <c r="AY41" i="3"/>
  <c r="AY33" i="3"/>
  <c r="AW12" i="3"/>
  <c r="AW16" i="3"/>
  <c r="AW20" i="3"/>
  <c r="AW24" i="3"/>
  <c r="AW28" i="3"/>
  <c r="AW32" i="3"/>
  <c r="AY34" i="3"/>
  <c r="AW36" i="3"/>
  <c r="AY36" i="3"/>
  <c r="AW40" i="3"/>
  <c r="AY42" i="3"/>
  <c r="AW44" i="3"/>
  <c r="AY44" i="3"/>
  <c r="AW48" i="3"/>
  <c r="AW53" i="3"/>
  <c r="AW58" i="3"/>
  <c r="BD34" i="3"/>
  <c r="BD36" i="3"/>
  <c r="BD42" i="3"/>
  <c r="BD44" i="3"/>
  <c r="BD56" i="3"/>
  <c r="BE45" i="3"/>
  <c r="BE37" i="3"/>
  <c r="BC10" i="3"/>
  <c r="BC14" i="3"/>
  <c r="BC18" i="3"/>
  <c r="BC22" i="3"/>
  <c r="BC26" i="3"/>
  <c r="BC30" i="3"/>
  <c r="BE30" i="3"/>
  <c r="BE32" i="3"/>
  <c r="BC34" i="3"/>
  <c r="BC38" i="3"/>
  <c r="BE38" i="3"/>
  <c r="BE40" i="3"/>
  <c r="BC42" i="3"/>
  <c r="BC46" i="3"/>
  <c r="BE46" i="3"/>
  <c r="BE48" i="3"/>
  <c r="BC51" i="3"/>
  <c r="BE51" i="3"/>
  <c r="BF51" i="3" s="1"/>
  <c r="BC56" i="3"/>
  <c r="BE58" i="3"/>
  <c r="T59" i="3"/>
  <c r="S13" i="3"/>
  <c r="S17" i="3"/>
  <c r="S29" i="3"/>
  <c r="S33" i="3"/>
  <c r="S37" i="3"/>
  <c r="S45" i="3"/>
  <c r="S49" i="3"/>
  <c r="S54" i="3"/>
  <c r="S59" i="3"/>
  <c r="Y11" i="3"/>
  <c r="Y15" i="3"/>
  <c r="Y27" i="3"/>
  <c r="Y31" i="3"/>
  <c r="Y39" i="3"/>
  <c r="Y47" i="3"/>
  <c r="AE14" i="3"/>
  <c r="AE18" i="3"/>
  <c r="AE22" i="3"/>
  <c r="AE30" i="3"/>
  <c r="AE38" i="3"/>
  <c r="AE46" i="3"/>
  <c r="AG58" i="3"/>
  <c r="AH58" i="3" s="1"/>
  <c r="AK8" i="3"/>
  <c r="AK20" i="3"/>
  <c r="AG11" i="3"/>
  <c r="AG12" i="3"/>
  <c r="AG15" i="3"/>
  <c r="AG19" i="3"/>
  <c r="AG20" i="3"/>
  <c r="AM9" i="3"/>
  <c r="AM10" i="3"/>
  <c r="AM13" i="3"/>
  <c r="AM17" i="3"/>
  <c r="AM18" i="3"/>
  <c r="AM21" i="3"/>
  <c r="AS11" i="3"/>
  <c r="AS15" i="3"/>
  <c r="AS16" i="3"/>
  <c r="AS19" i="3"/>
  <c r="AY9" i="3"/>
  <c r="AY13" i="3"/>
  <c r="AY14" i="3"/>
  <c r="AY17" i="3"/>
  <c r="AY21" i="3"/>
  <c r="AY22" i="3"/>
  <c r="BE13" i="3"/>
  <c r="BE14" i="3"/>
  <c r="BE21" i="3"/>
  <c r="BE22" i="3"/>
  <c r="AA23" i="3"/>
  <c r="AA27" i="3"/>
  <c r="AG25" i="3"/>
  <c r="AG26" i="3"/>
  <c r="AH26" i="3" s="1"/>
  <c r="AG28" i="3"/>
  <c r="AM25" i="3"/>
  <c r="AM26" i="3"/>
  <c r="AN26" i="3" s="1"/>
  <c r="AM28" i="3"/>
  <c r="AS25" i="3"/>
  <c r="AS26" i="3"/>
  <c r="AY25" i="3"/>
  <c r="AY28" i="3"/>
  <c r="BE25" i="3"/>
  <c r="BE26" i="3"/>
  <c r="BF26" i="3" s="1"/>
  <c r="BE28" i="3"/>
  <c r="U31" i="3"/>
  <c r="U39" i="3"/>
  <c r="U47" i="3"/>
  <c r="AA31" i="3"/>
  <c r="AA35" i="3"/>
  <c r="AA39" i="3"/>
  <c r="AA43" i="3"/>
  <c r="AA47" i="3"/>
  <c r="AG33" i="3"/>
  <c r="AG34" i="3"/>
  <c r="AG36" i="3"/>
  <c r="AG41" i="3"/>
  <c r="AG42" i="3"/>
  <c r="AH42" i="3" s="1"/>
  <c r="AG44" i="3"/>
  <c r="AM32" i="3"/>
  <c r="AM37" i="3"/>
  <c r="AM40" i="3"/>
  <c r="AM45" i="3"/>
  <c r="AM48" i="3"/>
  <c r="AS33" i="3"/>
  <c r="AS34" i="3"/>
  <c r="AS41" i="3"/>
  <c r="AS42" i="3"/>
  <c r="AS49" i="3"/>
  <c r="AY32" i="3"/>
  <c r="AY38" i="3"/>
  <c r="AY45" i="3"/>
  <c r="AY48" i="3"/>
  <c r="BE34" i="3"/>
  <c r="BF34" i="3" s="1"/>
  <c r="BE41" i="3"/>
  <c r="BE44" i="3"/>
  <c r="AA52" i="3"/>
  <c r="AM51" i="3"/>
  <c r="AA57" i="3"/>
  <c r="AB57" i="3" s="1"/>
  <c r="AS58" i="3"/>
  <c r="AY58" i="3"/>
  <c r="AZ58" i="3" s="1"/>
  <c r="Y59" i="3"/>
  <c r="N57" i="3"/>
  <c r="O59" i="3"/>
  <c r="S57" i="3"/>
  <c r="Y54" i="3"/>
  <c r="AE53" i="3"/>
  <c r="BC53" i="3"/>
  <c r="N56" i="3"/>
  <c r="T21" i="3"/>
  <c r="Z21" i="3"/>
  <c r="AF9" i="3"/>
  <c r="AF11" i="3"/>
  <c r="AF13" i="3"/>
  <c r="AF15" i="3"/>
  <c r="AF17" i="3"/>
  <c r="AF19" i="3"/>
  <c r="AF21" i="3"/>
  <c r="AF23" i="3"/>
  <c r="AF25" i="3"/>
  <c r="AF27" i="3"/>
  <c r="AF29" i="3"/>
  <c r="AF31" i="3"/>
  <c r="AF33" i="3"/>
  <c r="AF35" i="3"/>
  <c r="AF37" i="3"/>
  <c r="AF39" i="3"/>
  <c r="AF41" i="3"/>
  <c r="AF43" i="3"/>
  <c r="AF45" i="3"/>
  <c r="AF47" i="3"/>
  <c r="AF49" i="3"/>
  <c r="AG23" i="3"/>
  <c r="AG27" i="3"/>
  <c r="AG31" i="3"/>
  <c r="AH31" i="3" s="1"/>
  <c r="AG35" i="3"/>
  <c r="AG39" i="3"/>
  <c r="AG43" i="3"/>
  <c r="AG47" i="3"/>
  <c r="AH47" i="3" s="1"/>
  <c r="AM23" i="3"/>
  <c r="AM27" i="3"/>
  <c r="AM31" i="3"/>
  <c r="AM35" i="3"/>
  <c r="AM39" i="3"/>
  <c r="AM43" i="3"/>
  <c r="AM47" i="3"/>
  <c r="AR9" i="3"/>
  <c r="AR11" i="3"/>
  <c r="AR13" i="3"/>
  <c r="AR15" i="3"/>
  <c r="AR17" i="3"/>
  <c r="AR19" i="3"/>
  <c r="AR21" i="3"/>
  <c r="AR23" i="3"/>
  <c r="AR25" i="3"/>
  <c r="AR27" i="3"/>
  <c r="AR29" i="3"/>
  <c r="AR31" i="3"/>
  <c r="AR33" i="3"/>
  <c r="AR35" i="3"/>
  <c r="AR37" i="3"/>
  <c r="AR39" i="3"/>
  <c r="AR41" i="3"/>
  <c r="AR43" i="3"/>
  <c r="AR45" i="3"/>
  <c r="AR47" i="3"/>
  <c r="AR49" i="3"/>
  <c r="AS23" i="3"/>
  <c r="AS27" i="3"/>
  <c r="AS31" i="3"/>
  <c r="AT31" i="3" s="1"/>
  <c r="AS35" i="3"/>
  <c r="AS39" i="3"/>
  <c r="AS43" i="3"/>
  <c r="AS47" i="3"/>
  <c r="AT47" i="3" s="1"/>
  <c r="AX9" i="3"/>
  <c r="AX11" i="3"/>
  <c r="AX13" i="3"/>
  <c r="AX15" i="3"/>
  <c r="AX17" i="3"/>
  <c r="AX19" i="3"/>
  <c r="AX21" i="3"/>
  <c r="AX23" i="3"/>
  <c r="AX25" i="3"/>
  <c r="AX27" i="3"/>
  <c r="AX29" i="3"/>
  <c r="AX31" i="3"/>
  <c r="AX33" i="3"/>
  <c r="AX35" i="3"/>
  <c r="AX37" i="3"/>
  <c r="AX39" i="3"/>
  <c r="AX41" i="3"/>
  <c r="AX43" i="3"/>
  <c r="AX45" i="3"/>
  <c r="AX47" i="3"/>
  <c r="AX49" i="3"/>
  <c r="AY23" i="3"/>
  <c r="AY27" i="3"/>
  <c r="AY31" i="3"/>
  <c r="AZ31" i="3" s="1"/>
  <c r="AY35" i="3"/>
  <c r="AY39" i="3"/>
  <c r="AY43" i="3"/>
  <c r="AY47" i="3"/>
  <c r="AZ47" i="3" s="1"/>
  <c r="BD9" i="3"/>
  <c r="BD11" i="3"/>
  <c r="BD13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39" i="3"/>
  <c r="BD41" i="3"/>
  <c r="BD43" i="3"/>
  <c r="T10" i="3"/>
  <c r="T12" i="3"/>
  <c r="T14" i="3"/>
  <c r="T16" i="3"/>
  <c r="T18" i="3"/>
  <c r="T20" i="3"/>
  <c r="T22" i="3"/>
  <c r="U32" i="3"/>
  <c r="U34" i="3"/>
  <c r="U38" i="3"/>
  <c r="U40" i="3"/>
  <c r="U42" i="3"/>
  <c r="U44" i="3"/>
  <c r="U46" i="3"/>
  <c r="U48" i="3"/>
  <c r="U56" i="3"/>
  <c r="Z10" i="3"/>
  <c r="Z12" i="3"/>
  <c r="Z14" i="3"/>
  <c r="Z16" i="3"/>
  <c r="Z18" i="3"/>
  <c r="Z20" i="3"/>
  <c r="Z22" i="3"/>
  <c r="AA30" i="3"/>
  <c r="AA32" i="3"/>
  <c r="AA34" i="3"/>
  <c r="AA36" i="3"/>
  <c r="AA38" i="3"/>
  <c r="AA40" i="3"/>
  <c r="AA42" i="3"/>
  <c r="AA44" i="3"/>
  <c r="AA46" i="3"/>
  <c r="AA48" i="3"/>
  <c r="AA56" i="3"/>
  <c r="AM57" i="3"/>
  <c r="BD45" i="3"/>
  <c r="BD47" i="3"/>
  <c r="BD49" i="3"/>
  <c r="T30" i="3"/>
  <c r="T34" i="3"/>
  <c r="T38" i="3"/>
  <c r="T42" i="3"/>
  <c r="T46" i="3"/>
  <c r="T58" i="3"/>
  <c r="S10" i="3"/>
  <c r="S14" i="3"/>
  <c r="S18" i="3"/>
  <c r="S22" i="3"/>
  <c r="S26" i="3"/>
  <c r="S30" i="3"/>
  <c r="S36" i="3"/>
  <c r="Z32" i="3"/>
  <c r="Z36" i="3"/>
  <c r="Z40" i="3"/>
  <c r="Z44" i="3"/>
  <c r="Z48" i="3"/>
  <c r="Z51" i="3"/>
  <c r="AB51" i="3" s="1"/>
  <c r="Z29" i="3"/>
  <c r="Z27" i="3"/>
  <c r="Z25" i="3"/>
  <c r="Z23" i="3"/>
  <c r="Z56" i="3"/>
  <c r="AF57" i="3"/>
  <c r="AK25" i="3"/>
  <c r="AL25" i="3"/>
  <c r="AK29" i="3"/>
  <c r="AL29" i="3"/>
  <c r="AK33" i="3"/>
  <c r="AL33" i="3"/>
  <c r="AK37" i="3"/>
  <c r="AL37" i="3"/>
  <c r="AK41" i="3"/>
  <c r="AL41" i="3"/>
  <c r="AK47" i="3"/>
  <c r="AL47" i="3"/>
  <c r="AK49" i="3"/>
  <c r="AL49" i="3"/>
  <c r="AK54" i="3"/>
  <c r="AL54" i="3"/>
  <c r="AK59" i="3"/>
  <c r="AL59" i="3"/>
  <c r="AM59" i="3"/>
  <c r="AR57" i="3"/>
  <c r="AQ9" i="3"/>
  <c r="AQ13" i="3"/>
  <c r="AQ17" i="3"/>
  <c r="AQ21" i="3"/>
  <c r="AQ25" i="3"/>
  <c r="AQ29" i="3"/>
  <c r="AQ33" i="3"/>
  <c r="AQ37" i="3"/>
  <c r="AQ41" i="3"/>
  <c r="AQ45" i="3"/>
  <c r="AQ49" i="3"/>
  <c r="AQ54" i="3"/>
  <c r="AQ59" i="3"/>
  <c r="AS59" i="3"/>
  <c r="AX57" i="3"/>
  <c r="AW9" i="3"/>
  <c r="AW13" i="3"/>
  <c r="AW17" i="3"/>
  <c r="AW21" i="3"/>
  <c r="AW25" i="3"/>
  <c r="AW29" i="3"/>
  <c r="AW33" i="3"/>
  <c r="AW37" i="3"/>
  <c r="AW41" i="3"/>
  <c r="AW45" i="3"/>
  <c r="AW52" i="3"/>
  <c r="AW57" i="3"/>
  <c r="BD57" i="3"/>
  <c r="BD59" i="3"/>
  <c r="BC9" i="3"/>
  <c r="BC11" i="3"/>
  <c r="BC15" i="3"/>
  <c r="BC17" i="3"/>
  <c r="BC19" i="3"/>
  <c r="BC21" i="3"/>
  <c r="BC23" i="3"/>
  <c r="BC25" i="3"/>
  <c r="BC27" i="3"/>
  <c r="BC29" i="3"/>
  <c r="BC31" i="3"/>
  <c r="BC33" i="3"/>
  <c r="BC35" i="3"/>
  <c r="BC37" i="3"/>
  <c r="BC39" i="3"/>
  <c r="BC41" i="3"/>
  <c r="BC43" i="3"/>
  <c r="BC45" i="3"/>
  <c r="BC47" i="3"/>
  <c r="BC49" i="3"/>
  <c r="BC52" i="3"/>
  <c r="BC54" i="3"/>
  <c r="BC57" i="3"/>
  <c r="BC59" i="3"/>
  <c r="BE59" i="3"/>
  <c r="T9" i="3"/>
  <c r="T11" i="3"/>
  <c r="T13" i="3"/>
  <c r="T15" i="3"/>
  <c r="T17" i="3"/>
  <c r="T19" i="3"/>
  <c r="Z9" i="3"/>
  <c r="Z11" i="3"/>
  <c r="Z13" i="3"/>
  <c r="Z15" i="3"/>
  <c r="Z17" i="3"/>
  <c r="Z19" i="3"/>
  <c r="AL9" i="3"/>
  <c r="AL11" i="3"/>
  <c r="AL13" i="3"/>
  <c r="AL15" i="3"/>
  <c r="AL17" i="3"/>
  <c r="AL19" i="3"/>
  <c r="AL21" i="3"/>
  <c r="BE11" i="3"/>
  <c r="BE15" i="3"/>
  <c r="BF15" i="3" s="1"/>
  <c r="BE19" i="3"/>
  <c r="U23" i="3"/>
  <c r="U25" i="3"/>
  <c r="U27" i="3"/>
  <c r="U29" i="3"/>
  <c r="BE23" i="3"/>
  <c r="BE27" i="3"/>
  <c r="U30" i="3"/>
  <c r="U36" i="3"/>
  <c r="BE31" i="3"/>
  <c r="BE35" i="3"/>
  <c r="BE39" i="3"/>
  <c r="BF39" i="3" s="1"/>
  <c r="BE43" i="3"/>
  <c r="BE47" i="3"/>
  <c r="AY52" i="3"/>
  <c r="AZ52" i="3" s="1"/>
  <c r="BE52" i="3"/>
  <c r="BF52" i="3" s="1"/>
  <c r="AY57" i="3"/>
  <c r="T49" i="3"/>
  <c r="T47" i="3"/>
  <c r="T45" i="3"/>
  <c r="T43" i="3"/>
  <c r="T41" i="3"/>
  <c r="T39" i="3"/>
  <c r="T37" i="3"/>
  <c r="T35" i="3"/>
  <c r="T33" i="3"/>
  <c r="T31" i="3"/>
  <c r="T32" i="3"/>
  <c r="T36" i="3"/>
  <c r="T40" i="3"/>
  <c r="T44" i="3"/>
  <c r="T48" i="3"/>
  <c r="T51" i="3"/>
  <c r="T29" i="3"/>
  <c r="T27" i="3"/>
  <c r="T25" i="3"/>
  <c r="T23" i="3"/>
  <c r="T56" i="3"/>
  <c r="S8" i="3"/>
  <c r="S12" i="3"/>
  <c r="S16" i="3"/>
  <c r="S20" i="3"/>
  <c r="S24" i="3"/>
  <c r="S28" i="3"/>
  <c r="S32" i="3"/>
  <c r="S34" i="3"/>
  <c r="Z49" i="3"/>
  <c r="Z47" i="3"/>
  <c r="Z45" i="3"/>
  <c r="Z43" i="3"/>
  <c r="Z41" i="3"/>
  <c r="Z39" i="3"/>
  <c r="Z37" i="3"/>
  <c r="Z35" i="3"/>
  <c r="Z33" i="3"/>
  <c r="Z31" i="3"/>
  <c r="Z30" i="3"/>
  <c r="Z34" i="3"/>
  <c r="Z38" i="3"/>
  <c r="Z42" i="3"/>
  <c r="Z46" i="3"/>
  <c r="Z58" i="3"/>
  <c r="AB58" i="3" s="1"/>
  <c r="AF59" i="3"/>
  <c r="AG59" i="3"/>
  <c r="AK23" i="3"/>
  <c r="AL23" i="3"/>
  <c r="AK27" i="3"/>
  <c r="AL27" i="3"/>
  <c r="AK31" i="3"/>
  <c r="AL31" i="3"/>
  <c r="AK35" i="3"/>
  <c r="AL35" i="3"/>
  <c r="AK39" i="3"/>
  <c r="AL39" i="3"/>
  <c r="AK43" i="3"/>
  <c r="AL43" i="3"/>
  <c r="AK45" i="3"/>
  <c r="AL45" i="3"/>
  <c r="AK52" i="3"/>
  <c r="AL52" i="3"/>
  <c r="AK57" i="3"/>
  <c r="AL57" i="3"/>
  <c r="AR59" i="3"/>
  <c r="AQ11" i="3"/>
  <c r="AQ15" i="3"/>
  <c r="AQ19" i="3"/>
  <c r="AQ23" i="3"/>
  <c r="AQ27" i="3"/>
  <c r="AQ31" i="3"/>
  <c r="AQ35" i="3"/>
  <c r="AQ39" i="3"/>
  <c r="AQ43" i="3"/>
  <c r="AQ47" i="3"/>
  <c r="AQ52" i="3"/>
  <c r="AQ57" i="3"/>
  <c r="AX59" i="3"/>
  <c r="AW11" i="3"/>
  <c r="AW15" i="3"/>
  <c r="AW19" i="3"/>
  <c r="AW23" i="3"/>
  <c r="AW27" i="3"/>
  <c r="AW31" i="3"/>
  <c r="AW35" i="3"/>
  <c r="AW39" i="3"/>
  <c r="AW43" i="3"/>
  <c r="AW47" i="3"/>
  <c r="AW49" i="3"/>
  <c r="AW54" i="3"/>
  <c r="AW59" i="3"/>
  <c r="AY59" i="3"/>
  <c r="BC13" i="3"/>
  <c r="O56" i="3"/>
  <c r="O58" i="3"/>
  <c r="S38" i="3"/>
  <c r="S40" i="3"/>
  <c r="S42" i="3"/>
  <c r="S44" i="3"/>
  <c r="S46" i="3"/>
  <c r="S48" i="3"/>
  <c r="S51" i="3"/>
  <c r="S53" i="3"/>
  <c r="S56" i="3"/>
  <c r="S58" i="3"/>
  <c r="Y8" i="3"/>
  <c r="Y10" i="3"/>
  <c r="Y12" i="3"/>
  <c r="Y14" i="3"/>
  <c r="Y16" i="3"/>
  <c r="Y18" i="3"/>
  <c r="Y20" i="3"/>
  <c r="Y22" i="3"/>
  <c r="Y24" i="3"/>
  <c r="Y26" i="3"/>
  <c r="Y28" i="3"/>
  <c r="Y30" i="3"/>
  <c r="Y32" i="3"/>
  <c r="Y34" i="3"/>
  <c r="Y36" i="3"/>
  <c r="Y38" i="3"/>
  <c r="Y40" i="3"/>
  <c r="Y42" i="3"/>
  <c r="Y44" i="3"/>
  <c r="Y46" i="3"/>
  <c r="Y48" i="3"/>
  <c r="Y51" i="3"/>
  <c r="Y53" i="3"/>
  <c r="Y56" i="3"/>
  <c r="Y58" i="3"/>
  <c r="AE9" i="3"/>
  <c r="AE11" i="3"/>
  <c r="AE13" i="3"/>
  <c r="AE15" i="3"/>
  <c r="AE17" i="3"/>
  <c r="AE19" i="3"/>
  <c r="AE21" i="3"/>
  <c r="AE23" i="3"/>
  <c r="AE25" i="3"/>
  <c r="AE27" i="3"/>
  <c r="AE29" i="3"/>
  <c r="AE31" i="3"/>
  <c r="AE33" i="3"/>
  <c r="AE35" i="3"/>
  <c r="AE37" i="3"/>
  <c r="AE39" i="3"/>
  <c r="AE41" i="3"/>
  <c r="AE43" i="3"/>
  <c r="AE45" i="3"/>
  <c r="AE47" i="3"/>
  <c r="AE49" i="3"/>
  <c r="AE52" i="3"/>
  <c r="AE54" i="3"/>
  <c r="AE57" i="3"/>
  <c r="AE59" i="3"/>
  <c r="M9" i="3"/>
  <c r="M11" i="3"/>
  <c r="M13" i="3"/>
  <c r="M19" i="3"/>
  <c r="M21" i="3"/>
  <c r="M23" i="3"/>
  <c r="M35" i="3"/>
  <c r="M37" i="3"/>
  <c r="M52" i="3"/>
  <c r="H9" i="3"/>
  <c r="M8" i="3"/>
  <c r="M10" i="3"/>
  <c r="M12" i="3"/>
  <c r="M14" i="3"/>
  <c r="M18" i="3"/>
  <c r="M22" i="3"/>
  <c r="M24" i="3"/>
  <c r="M28" i="3"/>
  <c r="M30" i="3"/>
  <c r="M36" i="3"/>
  <c r="M38" i="3"/>
  <c r="M51" i="3"/>
  <c r="M53" i="3"/>
  <c r="M56" i="3"/>
  <c r="M58" i="3"/>
  <c r="M15" i="3"/>
  <c r="M17" i="3"/>
  <c r="M25" i="3"/>
  <c r="M27" i="3"/>
  <c r="M29" i="3"/>
  <c r="M31" i="3"/>
  <c r="M33" i="3"/>
  <c r="M39" i="3"/>
  <c r="M41" i="3"/>
  <c r="M43" i="3"/>
  <c r="M45" i="3"/>
  <c r="M47" i="3"/>
  <c r="M49" i="3"/>
  <c r="M54" i="3"/>
  <c r="M57" i="3"/>
  <c r="M59" i="3"/>
  <c r="AA59" i="3"/>
  <c r="M16" i="3"/>
  <c r="M20" i="3"/>
  <c r="M26" i="3"/>
  <c r="M32" i="3"/>
  <c r="M34" i="3"/>
  <c r="M40" i="3"/>
  <c r="M42" i="3"/>
  <c r="M44" i="3"/>
  <c r="M46" i="3"/>
  <c r="M48" i="3"/>
  <c r="I10" i="3"/>
  <c r="I12" i="3"/>
  <c r="I14" i="3"/>
  <c r="I17" i="3"/>
  <c r="G8" i="3"/>
  <c r="H10" i="3"/>
  <c r="H11" i="3"/>
  <c r="H12" i="3"/>
  <c r="H13" i="3"/>
  <c r="H14" i="3"/>
  <c r="H15" i="3"/>
  <c r="H16" i="3"/>
  <c r="H17" i="3"/>
  <c r="H18" i="3"/>
  <c r="H19" i="3"/>
  <c r="G20" i="3"/>
  <c r="H21" i="3"/>
  <c r="H22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6" i="3"/>
  <c r="H57" i="3"/>
  <c r="H58" i="3"/>
  <c r="H59" i="3"/>
  <c r="I9" i="3"/>
  <c r="I11" i="3"/>
  <c r="I13" i="3"/>
  <c r="J13" i="3" s="1"/>
  <c r="I15" i="3"/>
  <c r="I16" i="3"/>
  <c r="I18" i="3"/>
  <c r="I19" i="3"/>
  <c r="I20" i="3"/>
  <c r="I21" i="3"/>
  <c r="I22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7" i="3"/>
  <c r="I58" i="3"/>
  <c r="I59" i="3"/>
  <c r="G9" i="3"/>
  <c r="G11" i="3"/>
  <c r="G13" i="3"/>
  <c r="G15" i="3"/>
  <c r="G17" i="3"/>
  <c r="G19" i="3"/>
  <c r="H20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2" i="3"/>
  <c r="G54" i="3"/>
  <c r="G57" i="3"/>
  <c r="G59" i="3"/>
  <c r="G10" i="3"/>
  <c r="G12" i="3"/>
  <c r="G14" i="3"/>
  <c r="G16" i="3"/>
  <c r="G18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1" i="3"/>
  <c r="G53" i="3"/>
  <c r="G56" i="3"/>
  <c r="G58" i="3"/>
  <c r="I49" i="1"/>
  <c r="H54" i="1"/>
  <c r="H52" i="1"/>
  <c r="H29" i="1"/>
  <c r="H27" i="1"/>
  <c r="H25" i="1"/>
  <c r="H56" i="1"/>
  <c r="H58" i="1"/>
  <c r="G23" i="1"/>
  <c r="H21" i="1"/>
  <c r="H19" i="1"/>
  <c r="H17" i="1"/>
  <c r="H15" i="1"/>
  <c r="H13" i="1"/>
  <c r="H11" i="1"/>
  <c r="H9" i="1"/>
  <c r="H49" i="1"/>
  <c r="H47" i="1"/>
  <c r="H45" i="1"/>
  <c r="H43" i="1"/>
  <c r="H41" i="1"/>
  <c r="H39" i="1"/>
  <c r="H37" i="1"/>
  <c r="H35" i="1"/>
  <c r="H33" i="1"/>
  <c r="H31" i="1"/>
  <c r="G47" i="1"/>
  <c r="G45" i="1"/>
  <c r="G43" i="1"/>
  <c r="G41" i="1"/>
  <c r="G39" i="1"/>
  <c r="G37" i="1"/>
  <c r="G35" i="1"/>
  <c r="G33" i="1"/>
  <c r="G31" i="1"/>
  <c r="G29" i="1"/>
  <c r="G27" i="1"/>
  <c r="G25" i="1"/>
  <c r="G21" i="1"/>
  <c r="G19" i="1"/>
  <c r="G17" i="1"/>
  <c r="G15" i="1"/>
  <c r="G13" i="1"/>
  <c r="G11" i="1"/>
  <c r="G9" i="1"/>
  <c r="I59" i="1"/>
  <c r="I57" i="1"/>
  <c r="H22" i="1"/>
  <c r="H20" i="1"/>
  <c r="H18" i="1"/>
  <c r="H16" i="1"/>
  <c r="H14" i="1"/>
  <c r="H12" i="1"/>
  <c r="H10" i="1"/>
  <c r="H30" i="1"/>
  <c r="H48" i="1"/>
  <c r="H46" i="1"/>
  <c r="H44" i="1"/>
  <c r="H42" i="1"/>
  <c r="H40" i="1"/>
  <c r="H38" i="1"/>
  <c r="H36" i="1"/>
  <c r="H34" i="1"/>
  <c r="H32" i="1"/>
  <c r="H51" i="1"/>
  <c r="H53" i="1"/>
  <c r="H23" i="1"/>
  <c r="H28" i="1"/>
  <c r="H26" i="1"/>
  <c r="H24" i="1"/>
  <c r="H59" i="1"/>
  <c r="H57" i="1"/>
  <c r="G8" i="1"/>
  <c r="I58" i="1"/>
  <c r="I56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9" i="1"/>
  <c r="G54" i="1"/>
  <c r="G52" i="1"/>
  <c r="G59" i="1"/>
  <c r="G57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G51" i="1"/>
  <c r="G53" i="1"/>
  <c r="G56" i="1"/>
  <c r="G58" i="1"/>
  <c r="AH53" i="3" l="1"/>
  <c r="AB28" i="3"/>
  <c r="V54" i="3"/>
  <c r="P28" i="3"/>
  <c r="AN56" i="3"/>
  <c r="P54" i="3"/>
  <c r="P24" i="3"/>
  <c r="AN52" i="3"/>
  <c r="V12" i="3"/>
  <c r="J23" i="3"/>
  <c r="J29" i="3"/>
  <c r="P32" i="3"/>
  <c r="J25" i="3"/>
  <c r="P58" i="3"/>
  <c r="AN54" i="3"/>
  <c r="V58" i="3"/>
  <c r="AH21" i="3"/>
  <c r="AN28" i="3"/>
  <c r="BF22" i="3"/>
  <c r="AZ22" i="3"/>
  <c r="AZ26" i="3"/>
  <c r="AZ53" i="3"/>
  <c r="AB20" i="3"/>
  <c r="BF12" i="3"/>
  <c r="AT53" i="3"/>
  <c r="AB15" i="3"/>
  <c r="AB22" i="3"/>
  <c r="AT51" i="3"/>
  <c r="V53" i="3"/>
  <c r="P19" i="3"/>
  <c r="AT24" i="3"/>
  <c r="P12" i="3"/>
  <c r="AH13" i="3"/>
  <c r="P48" i="3"/>
  <c r="AN49" i="3"/>
  <c r="P44" i="3"/>
  <c r="AN53" i="3"/>
  <c r="AZ28" i="3"/>
  <c r="AZ12" i="3"/>
  <c r="P22" i="3"/>
  <c r="V51" i="3"/>
  <c r="BF57" i="3"/>
  <c r="BF33" i="3"/>
  <c r="AT17" i="3"/>
  <c r="V16" i="3"/>
  <c r="AZ20" i="3"/>
  <c r="AN51" i="3"/>
  <c r="P31" i="3"/>
  <c r="P14" i="3"/>
  <c r="AN10" i="3"/>
  <c r="AZ51" i="3"/>
  <c r="P11" i="3"/>
  <c r="AH24" i="3"/>
  <c r="AH44" i="3"/>
  <c r="J27" i="3"/>
  <c r="AH20" i="3"/>
  <c r="P59" i="3"/>
  <c r="AB12" i="3"/>
  <c r="V20" i="3"/>
  <c r="AN20" i="3"/>
  <c r="V15" i="3"/>
  <c r="AB10" i="3"/>
  <c r="AZ40" i="3"/>
  <c r="AZ18" i="3"/>
  <c r="P23" i="3"/>
  <c r="V24" i="3"/>
  <c r="P17" i="3"/>
  <c r="AB14" i="3"/>
  <c r="V22" i="3"/>
  <c r="BF9" i="3"/>
  <c r="AN18" i="3"/>
  <c r="BF16" i="3"/>
  <c r="AH30" i="3"/>
  <c r="AH10" i="3"/>
  <c r="BF24" i="3"/>
  <c r="P16" i="3"/>
  <c r="V30" i="3"/>
  <c r="V17" i="3"/>
  <c r="AZ15" i="3"/>
  <c r="AH29" i="3"/>
  <c r="AZ32" i="3"/>
  <c r="P37" i="3"/>
  <c r="P15" i="3"/>
  <c r="P40" i="3"/>
  <c r="AB41" i="3"/>
  <c r="P43" i="3"/>
  <c r="AB24" i="3"/>
  <c r="P34" i="3"/>
  <c r="V9" i="3"/>
  <c r="AB19" i="3"/>
  <c r="AB11" i="3"/>
  <c r="BF29" i="3"/>
  <c r="AT29" i="3"/>
  <c r="V41" i="3"/>
  <c r="AB16" i="3"/>
  <c r="BF14" i="3"/>
  <c r="BF32" i="3"/>
  <c r="AZ56" i="3"/>
  <c r="AT14" i="3"/>
  <c r="P25" i="3"/>
  <c r="P47" i="3"/>
  <c r="P39" i="3"/>
  <c r="P36" i="3"/>
  <c r="P35" i="3"/>
  <c r="V33" i="3"/>
  <c r="V49" i="3"/>
  <c r="V13" i="3"/>
  <c r="AB29" i="3"/>
  <c r="P33" i="3"/>
  <c r="AB49" i="3"/>
  <c r="AN41" i="3"/>
  <c r="AB18" i="3"/>
  <c r="AH57" i="3"/>
  <c r="V14" i="3"/>
  <c r="AT9" i="3"/>
  <c r="P42" i="3"/>
  <c r="P18" i="3"/>
  <c r="P38" i="3"/>
  <c r="AN24" i="3"/>
  <c r="V10" i="3"/>
  <c r="BF28" i="3"/>
  <c r="AN30" i="3"/>
  <c r="AH18" i="3"/>
  <c r="BF31" i="3"/>
  <c r="BF23" i="3"/>
  <c r="AB25" i="3"/>
  <c r="AT58" i="3"/>
  <c r="AT42" i="3"/>
  <c r="AN48" i="3"/>
  <c r="AT48" i="3"/>
  <c r="V28" i="3"/>
  <c r="P10" i="3"/>
  <c r="AZ24" i="3"/>
  <c r="J39" i="3"/>
  <c r="J35" i="3"/>
  <c r="J31" i="3"/>
  <c r="AN15" i="3"/>
  <c r="V18" i="3"/>
  <c r="AT21" i="3"/>
  <c r="AH23" i="3"/>
  <c r="AN58" i="3"/>
  <c r="AN46" i="3"/>
  <c r="AB45" i="3"/>
  <c r="V11" i="3"/>
  <c r="AB21" i="3"/>
  <c r="AH28" i="3"/>
  <c r="AT16" i="3"/>
  <c r="BF46" i="3"/>
  <c r="AZ10" i="3"/>
  <c r="AH16" i="3"/>
  <c r="P9" i="3"/>
  <c r="J48" i="3"/>
  <c r="J44" i="3"/>
  <c r="J40" i="3"/>
  <c r="J36" i="3"/>
  <c r="J32" i="3"/>
  <c r="J21" i="3"/>
  <c r="V45" i="3"/>
  <c r="AB13" i="3"/>
  <c r="V21" i="3"/>
  <c r="AT34" i="3"/>
  <c r="AZ44" i="3"/>
  <c r="P45" i="3"/>
  <c r="P29" i="3"/>
  <c r="P21" i="3"/>
  <c r="P46" i="3"/>
  <c r="P30" i="3"/>
  <c r="P49" i="3"/>
  <c r="P27" i="3"/>
  <c r="J16" i="3"/>
  <c r="AN40" i="3"/>
  <c r="AT20" i="3"/>
  <c r="J43" i="3"/>
  <c r="AH39" i="3"/>
  <c r="AB52" i="3"/>
  <c r="AZ48" i="3"/>
  <c r="BF18" i="3"/>
  <c r="J47" i="3"/>
  <c r="AN32" i="3"/>
  <c r="BF40" i="3"/>
  <c r="AZ42" i="3"/>
  <c r="AT28" i="3"/>
  <c r="J57" i="3"/>
  <c r="J46" i="3"/>
  <c r="J42" i="3"/>
  <c r="J38" i="3"/>
  <c r="J34" i="3"/>
  <c r="J30" i="3"/>
  <c r="J19" i="3"/>
  <c r="AZ39" i="3"/>
  <c r="AZ23" i="3"/>
  <c r="AT39" i="3"/>
  <c r="AT23" i="3"/>
  <c r="P41" i="3"/>
  <c r="J10" i="3"/>
  <c r="AZ59" i="3"/>
  <c r="BF47" i="3"/>
  <c r="AB17" i="3"/>
  <c r="AB9" i="3"/>
  <c r="AH35" i="3"/>
  <c r="BF44" i="3"/>
  <c r="AH36" i="3"/>
  <c r="AT26" i="3"/>
  <c r="BF58" i="3"/>
  <c r="BF48" i="3"/>
  <c r="AZ34" i="3"/>
  <c r="J49" i="3"/>
  <c r="J45" i="3"/>
  <c r="J41" i="3"/>
  <c r="J37" i="3"/>
  <c r="J33" i="3"/>
  <c r="J22" i="3"/>
  <c r="J18" i="3"/>
  <c r="AB37" i="3"/>
  <c r="AN29" i="3"/>
  <c r="P57" i="3"/>
  <c r="AT44" i="3"/>
  <c r="AN38" i="3"/>
  <c r="P13" i="3"/>
  <c r="J59" i="3"/>
  <c r="J9" i="3"/>
  <c r="J14" i="3"/>
  <c r="P56" i="3"/>
  <c r="AH59" i="3"/>
  <c r="V37" i="3"/>
  <c r="AN59" i="3"/>
  <c r="AH43" i="3"/>
  <c r="AH27" i="3"/>
  <c r="AH37" i="3"/>
  <c r="AZ36" i="3"/>
  <c r="V57" i="3"/>
  <c r="V27" i="3"/>
  <c r="V23" i="3"/>
  <c r="V38" i="3"/>
  <c r="AN47" i="3"/>
  <c r="V31" i="3"/>
  <c r="AZ13" i="3"/>
  <c r="AH11" i="3"/>
  <c r="V35" i="3"/>
  <c r="AN11" i="3"/>
  <c r="BF10" i="3"/>
  <c r="AH56" i="3"/>
  <c r="AH38" i="3"/>
  <c r="AH46" i="3"/>
  <c r="AT57" i="3"/>
  <c r="AB46" i="3"/>
  <c r="AB38" i="3"/>
  <c r="AB30" i="3"/>
  <c r="V46" i="3"/>
  <c r="AZ45" i="3"/>
  <c r="V47" i="3"/>
  <c r="AN25" i="3"/>
  <c r="AB27" i="3"/>
  <c r="AZ17" i="3"/>
  <c r="AH15" i="3"/>
  <c r="BF37" i="3"/>
  <c r="AZ41" i="3"/>
  <c r="V43" i="3"/>
  <c r="AN33" i="3"/>
  <c r="AB33" i="3"/>
  <c r="BF36" i="3"/>
  <c r="AZ29" i="3"/>
  <c r="AZ16" i="3"/>
  <c r="AT30" i="3"/>
  <c r="AN34" i="3"/>
  <c r="AT37" i="3"/>
  <c r="AN42" i="3"/>
  <c r="AB56" i="3"/>
  <c r="AB42" i="3"/>
  <c r="AB34" i="3"/>
  <c r="V56" i="3"/>
  <c r="V42" i="3"/>
  <c r="V32" i="3"/>
  <c r="AN39" i="3"/>
  <c r="AN31" i="3"/>
  <c r="AN23" i="3"/>
  <c r="AH33" i="3"/>
  <c r="AB43" i="3"/>
  <c r="AB35" i="3"/>
  <c r="AT19" i="3"/>
  <c r="AT15" i="3"/>
  <c r="AN21" i="3"/>
  <c r="AN17" i="3"/>
  <c r="AZ46" i="3"/>
  <c r="AH9" i="3"/>
  <c r="BF20" i="3"/>
  <c r="BF49" i="3"/>
  <c r="AZ30" i="3"/>
  <c r="AZ19" i="3"/>
  <c r="AT40" i="3"/>
  <c r="AH49" i="3"/>
  <c r="AT32" i="3"/>
  <c r="AH22" i="3"/>
  <c r="AH14" i="3"/>
  <c r="J58" i="3"/>
  <c r="J20" i="3"/>
  <c r="J15" i="3"/>
  <c r="J11" i="3"/>
  <c r="J17" i="3"/>
  <c r="J12" i="3"/>
  <c r="AB59" i="3"/>
  <c r="AZ57" i="3"/>
  <c r="BF43" i="3"/>
  <c r="BF35" i="3"/>
  <c r="V36" i="3"/>
  <c r="BF27" i="3"/>
  <c r="V29" i="3"/>
  <c r="V25" i="3"/>
  <c r="BF19" i="3"/>
  <c r="BF11" i="3"/>
  <c r="BF59" i="3"/>
  <c r="AT59" i="3"/>
  <c r="AN57" i="3"/>
  <c r="AB48" i="3"/>
  <c r="AB44" i="3"/>
  <c r="AB40" i="3"/>
  <c r="AB36" i="3"/>
  <c r="AB32" i="3"/>
  <c r="V48" i="3"/>
  <c r="V44" i="3"/>
  <c r="V40" i="3"/>
  <c r="V34" i="3"/>
  <c r="AZ43" i="3"/>
  <c r="AZ35" i="3"/>
  <c r="AZ27" i="3"/>
  <c r="AT43" i="3"/>
  <c r="AT35" i="3"/>
  <c r="AT27" i="3"/>
  <c r="AN43" i="3"/>
  <c r="AN35" i="3"/>
  <c r="AN27" i="3"/>
  <c r="BF41" i="3"/>
  <c r="AZ38" i="3"/>
  <c r="AT49" i="3"/>
  <c r="AT41" i="3"/>
  <c r="AT33" i="3"/>
  <c r="AN45" i="3"/>
  <c r="AN37" i="3"/>
  <c r="AH41" i="3"/>
  <c r="AH34" i="3"/>
  <c r="AB47" i="3"/>
  <c r="AB39" i="3"/>
  <c r="AB31" i="3"/>
  <c r="V39" i="3"/>
  <c r="BF25" i="3"/>
  <c r="AZ25" i="3"/>
  <c r="AT25" i="3"/>
  <c r="AH25" i="3"/>
  <c r="AB23" i="3"/>
  <c r="BF21" i="3"/>
  <c r="BF13" i="3"/>
  <c r="AZ21" i="3"/>
  <c r="AZ14" i="3"/>
  <c r="AZ9" i="3"/>
  <c r="AT11" i="3"/>
  <c r="AN13" i="3"/>
  <c r="AN9" i="3"/>
  <c r="AH19" i="3"/>
  <c r="AH12" i="3"/>
  <c r="BF38" i="3"/>
  <c r="BF30" i="3"/>
  <c r="BF45" i="3"/>
  <c r="AZ33" i="3"/>
  <c r="AZ49" i="3"/>
  <c r="AT36" i="3"/>
  <c r="AN22" i="3"/>
  <c r="AN14" i="3"/>
  <c r="V59" i="3"/>
  <c r="AT45" i="3"/>
  <c r="AT13" i="3"/>
  <c r="AN19" i="3"/>
  <c r="AH17" i="3"/>
  <c r="V19" i="3"/>
  <c r="BF56" i="3"/>
  <c r="BF42" i="3"/>
  <c r="BF17" i="3"/>
  <c r="AZ11" i="3"/>
  <c r="AZ37" i="3"/>
  <c r="AT46" i="3"/>
  <c r="AT22" i="3"/>
  <c r="AN44" i="3"/>
  <c r="AH48" i="3"/>
  <c r="AH32" i="3"/>
  <c r="AH45" i="3"/>
  <c r="AT38" i="3"/>
  <c r="AT18" i="3"/>
  <c r="AT10" i="3"/>
  <c r="AN16" i="3"/>
  <c r="AH40" i="3"/>
  <c r="J56" i="3"/>
</calcChain>
</file>

<file path=xl/sharedStrings.xml><?xml version="1.0" encoding="utf-8"?>
<sst xmlns="http://schemas.openxmlformats.org/spreadsheetml/2006/main" count="193" uniqueCount="75">
  <si>
    <t>о количестве зарегистрированных преступлений</t>
  </si>
  <si>
    <t xml:space="preserve"> +/- %</t>
  </si>
  <si>
    <t>Удельный вес</t>
  </si>
  <si>
    <t>Всего зарегистрировано преступлений</t>
  </si>
  <si>
    <t>особо тяжкие</t>
  </si>
  <si>
    <t>тяжкие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</si>
  <si>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</si>
  <si>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</si>
  <si>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</si>
  <si>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</si>
  <si>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экологические</t>
  </si>
  <si>
    <t>террористического характера</t>
  </si>
  <si>
    <t>экстремисткой направленности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</si>
  <si>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</si>
  <si>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</si>
  <si>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</si>
  <si>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</si>
  <si>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</si>
  <si>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несовершеннолетними или при их соучастии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</si>
  <si>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</si>
  <si>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</si>
  <si>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</si>
  <si>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в состоянии опьянения</t>
  </si>
  <si>
    <t>алкогольного</t>
  </si>
  <si>
    <t>наркотического 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</si>
  <si>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</si>
  <si>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</si>
  <si>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человека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</si>
  <si>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</si>
  <si>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</si>
  <si>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</si>
  <si>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</si>
  <si>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</si>
  <si>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</si>
  <si>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</si>
  <si>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захват заложника</t>
  </si>
  <si>
    <t>бандитизм</t>
  </si>
  <si>
    <t>хулиганство</t>
  </si>
  <si>
    <t>нарушение правил, повлекшее по неосторожности смерть человека либо двух или более лиц (ч.ч. 3-6 ст. 264 УК РФ)</t>
  </si>
  <si>
    <t>глава 30 УК РФ</t>
  </si>
  <si>
    <t>получение взятки</t>
  </si>
  <si>
    <t>дача взятки</t>
  </si>
  <si>
    <t>посредничество при взяточничестве</t>
  </si>
  <si>
    <t>из числа расследованных преступлений совершены</t>
  </si>
  <si>
    <t xml:space="preserve">связанных с незаконным оборотом </t>
  </si>
  <si>
    <t>свершенные с использованием огнестрельного, газового оружия, боеприпасов, взрывчатых веществ и взрывчатых устройств</t>
  </si>
  <si>
    <t>лицами, ранее совершавшими преступления</t>
  </si>
  <si>
    <t>террористический акт</t>
  </si>
  <si>
    <t>злоупотребление должностными полномочиями</t>
  </si>
  <si>
    <t>Количество преступлений, оставшихся нераскрытыми</t>
  </si>
  <si>
    <t>Всего</t>
  </si>
  <si>
    <t>из них</t>
  </si>
  <si>
    <t>убийства с покушениями</t>
  </si>
  <si>
    <t>% нераскрытых</t>
  </si>
  <si>
    <t>С В Е Д Е Н И Я</t>
  </si>
  <si>
    <t>Количество предвариетльно расследованных преступлений</t>
  </si>
  <si>
    <t>% раскрытых</t>
  </si>
  <si>
    <t>Общий блок регистрации</t>
  </si>
  <si>
    <t>Блок регистрации статей</t>
  </si>
  <si>
    <t>Блок раскрытия</t>
  </si>
  <si>
    <t>Блок по категории совершившей</t>
  </si>
  <si>
    <t>Блок приостановленных</t>
  </si>
  <si>
    <t>Чукотский АО</t>
  </si>
  <si>
    <t>ГО Анадырь</t>
  </si>
  <si>
    <t>Анадырский</t>
  </si>
  <si>
    <t>Беринговский</t>
  </si>
  <si>
    <t>Иультинский</t>
  </si>
  <si>
    <t>Билибинский</t>
  </si>
  <si>
    <t>Чаунский</t>
  </si>
  <si>
    <t>Провиденский</t>
  </si>
  <si>
    <t>Чукотский</t>
  </si>
  <si>
    <t>Разность</t>
  </si>
  <si>
    <t>АППГ</t>
  </si>
  <si>
    <t>Текущий</t>
  </si>
  <si>
    <t>за март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</si>
</sst>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/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164" fontId="1" fillId="0" borderId="1" xfId="0" applyNumberFormat="1" applyFont="1" applyBorder="1"/>
    <xf numFmtId="164" fontId="1" fillId="0" borderId="12" xfId="0" applyNumberFormat="1" applyFont="1" applyBorder="1"/>
    <xf numFmtId="164" fontId="1" fillId="0" borderId="5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4" fontId="1" fillId="0" borderId="8" xfId="0" applyNumberFormat="1" applyFont="1" applyBorder="1"/>
    <xf numFmtId="164" fontId="1" fillId="0" borderId="13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2" xfId="0" applyFont="1" applyBorder="1"/>
    <xf numFmtId="164" fontId="1" fillId="0" borderId="2" xfId="0" applyNumberFormat="1" applyFont="1" applyBorder="1"/>
    <xf numFmtId="164" fontId="1" fillId="0" borderId="17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164" fontId="1" fillId="0" borderId="18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2" xfId="0" applyNumberFormat="1" applyFont="1" applyBorder="1" applyAlignment="1">
      <alignment horizontal="right" vertical="center"/>
    </xf>
    <xf numFmtId="164" fontId="1" fillId="0" borderId="20" xfId="0" applyNumberFormat="1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164" fontId="1" fillId="0" borderId="23" xfId="0" applyNumberFormat="1" applyFont="1" applyBorder="1"/>
    <xf numFmtId="164" fontId="1" fillId="0" borderId="24" xfId="0" applyNumberFormat="1" applyFont="1" applyBorder="1"/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0" fillId="0" borderId="11" xfId="0" applyBorder="1"/>
    <xf numFmtId="0" fontId="0" fillId="0" borderId="16" xfId="0" applyBorder="1"/>
    <xf numFmtId="0" fontId="0" fillId="2" borderId="11" xfId="0" applyFill="1" applyBorder="1"/>
    <xf numFmtId="0" fontId="0" fillId="2" borderId="16" xfId="0" applyFill="1" applyBorder="1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164" fontId="1" fillId="0" borderId="29" xfId="0" applyNumberFormat="1" applyFont="1" applyBorder="1"/>
    <xf numFmtId="164" fontId="1" fillId="0" borderId="18" xfId="0" applyNumberFormat="1" applyFont="1" applyBorder="1" applyAlignment="1">
      <alignment horizontal="right" vertical="center"/>
    </xf>
    <xf numFmtId="0" fontId="1" fillId="0" borderId="0" xfId="0" applyFont="1" applyAlignment="1"/>
    <xf numFmtId="164" fontId="1" fillId="0" borderId="31" xfId="0" applyNumberFormat="1" applyFont="1" applyBorder="1"/>
    <xf numFmtId="164" fontId="1" fillId="0" borderId="38" xfId="0" applyNumberFormat="1" applyFont="1" applyBorder="1"/>
    <xf numFmtId="164" fontId="1" fillId="0" borderId="39" xfId="0" applyNumberFormat="1" applyFont="1" applyBorder="1"/>
    <xf numFmtId="164" fontId="1" fillId="0" borderId="40" xfId="0" applyNumberFormat="1" applyFont="1" applyBorder="1"/>
    <xf numFmtId="164" fontId="1" fillId="0" borderId="32" xfId="0" applyNumberFormat="1" applyFont="1" applyBorder="1"/>
    <xf numFmtId="164" fontId="1" fillId="0" borderId="17" xfId="0" applyNumberFormat="1" applyFont="1" applyBorder="1" applyAlignment="1">
      <alignment horizontal="right" vertical="center"/>
    </xf>
    <xf numFmtId="164" fontId="1" fillId="0" borderId="45" xfId="0" applyNumberFormat="1" applyFont="1" applyBorder="1"/>
    <xf numFmtId="164" fontId="1" fillId="0" borderId="46" xfId="0" applyNumberFormat="1" applyFont="1" applyBorder="1"/>
    <xf numFmtId="164" fontId="1" fillId="0" borderId="47" xfId="0" applyNumberFormat="1" applyFont="1" applyBorder="1"/>
    <xf numFmtId="164" fontId="1" fillId="0" borderId="30" xfId="0" applyNumberFormat="1" applyFont="1" applyBorder="1"/>
    <xf numFmtId="164" fontId="1" fillId="0" borderId="48" xfId="0" applyNumberFormat="1" applyFont="1" applyBorder="1"/>
    <xf numFmtId="164" fontId="1" fillId="0" borderId="28" xfId="0" applyNumberFormat="1" applyFont="1" applyBorder="1"/>
    <xf numFmtId="164" fontId="1" fillId="0" borderId="49" xfId="0" applyNumberFormat="1" applyFont="1" applyBorder="1"/>
    <xf numFmtId="164" fontId="1" fillId="0" borderId="41" xfId="0" applyNumberFormat="1" applyFont="1" applyBorder="1" applyAlignment="1"/>
    <xf numFmtId="164" fontId="1" fillId="0" borderId="37" xfId="0" applyNumberFormat="1" applyFont="1" applyBorder="1" applyAlignment="1"/>
    <xf numFmtId="164" fontId="1" fillId="0" borderId="36" xfId="0" applyNumberFormat="1" applyFont="1" applyBorder="1" applyAlignment="1"/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0" borderId="4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wrapText="1"/>
    </xf>
    <xf numFmtId="0" fontId="3" fillId="0" borderId="5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abSelected="1" view="pageBreakPreview" zoomScaleSheetLayoutView="100" workbookViewId="0">
      <selection activeCell="F9" sqref="F9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</cols>
  <sheetData>
    <row r="2" spans="1:9" x14ac:dyDescent="0.25">
      <c r="A2" s="95" t="s">
        <v>54</v>
      </c>
      <c r="B2" s="95"/>
      <c r="C2" s="95"/>
      <c r="D2" s="95"/>
      <c r="E2" s="95"/>
      <c r="F2" s="95"/>
      <c r="G2" s="95"/>
      <c r="H2" s="95"/>
      <c r="I2" s="95"/>
    </row>
    <row r="3" spans="1:9" x14ac:dyDescent="0.25">
      <c r="A3" s="95" t="s">
        <v>0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95" t="s">
        <v>74</v>
      </c>
      <c r="B4" s="95"/>
      <c r="C4" s="95"/>
      <c r="D4" s="95"/>
      <c r="E4" s="95"/>
      <c r="F4" s="95"/>
      <c r="G4" s="95"/>
      <c r="H4" s="95"/>
      <c r="I4" s="95"/>
    </row>
    <row r="5" spans="1:9" ht="15.75" thickBot="1" x14ac:dyDescent="0.3"/>
    <row r="6" spans="1:9" x14ac:dyDescent="0.25">
      <c r="A6" s="88"/>
      <c r="B6" s="89"/>
      <c r="C6" s="89"/>
      <c r="D6" s="89"/>
      <c r="E6" s="85" t="s">
        <v>72</v>
      </c>
      <c r="F6" s="85" t="s">
        <v>73</v>
      </c>
      <c r="G6" s="85" t="s">
        <v>1</v>
      </c>
      <c r="H6" s="85" t="s">
        <v>2</v>
      </c>
      <c r="I6" s="86"/>
    </row>
    <row r="7" spans="1:9" x14ac:dyDescent="0.25">
      <c r="A7" s="90"/>
      <c r="B7" s="91"/>
      <c r="C7" s="91"/>
      <c r="D7" s="91"/>
      <c r="E7" s="87"/>
      <c r="F7" s="87"/>
      <c r="G7" s="87"/>
      <c r="H7" s="2" t="str">
        <f>E6</f>
        <v>АППГ</v>
      </c>
      <c r="I7" s="5" t="str">
        <f>F6</f>
        <v>Текущий</v>
      </c>
    </row>
    <row r="8" spans="1:9" ht="18.75" customHeight="1" x14ac:dyDescent="0.25">
      <c r="A8" s="94" t="s">
        <v>3</v>
      </c>
      <c r="B8" s="92"/>
      <c r="C8" s="92"/>
      <c r="D8" s="92"/>
      <c r="E8" s="1">
        <f>Служебный!A1</f>
        <v>180</v>
      </c>
      <c r="F8" s="1">
        <f>Служебный!B1</f>
        <v>222</v>
      </c>
      <c r="G8" s="10">
        <f>IFERROR(((F8-E8)/E8*100),0)</f>
        <v>23.333333333333332</v>
      </c>
      <c r="H8" s="10"/>
      <c r="I8" s="15"/>
    </row>
    <row r="9" spans="1:9" ht="18.75" customHeight="1" x14ac:dyDescent="0.25">
      <c r="A9" s="102" t="s">
        <v>16</v>
      </c>
      <c r="B9" s="92" t="s">
        <v>4</v>
      </c>
      <c r="C9" s="92"/>
      <c r="D9" s="92"/>
      <c r="E9" s="1">
        <f>Служебный!A2</f>
        <v>6</v>
      </c>
      <c r="F9" s="1">
        <f>Служебный!B2</f>
        <v>8</v>
      </c>
      <c r="G9" s="10">
        <f t="shared" ref="G9:G48" si="0">IFERROR(((F9-E9)/E9*100),0)</f>
        <v>33.333333333333329</v>
      </c>
      <c r="H9" s="10">
        <f>IFERROR(E9/E$8*100,0)</f>
        <v>3.3333333333333335</v>
      </c>
      <c r="I9" s="15">
        <f>IFERROR(F9/F$8*100,0)</f>
        <v>3.6036036036036037</v>
      </c>
    </row>
    <row r="10" spans="1:9" ht="18.75" customHeight="1" x14ac:dyDescent="0.25">
      <c r="A10" s="102"/>
      <c r="B10" s="92" t="s">
        <v>5</v>
      </c>
      <c r="C10" s="92"/>
      <c r="D10" s="92"/>
      <c r="E10" s="1">
        <f>Служебный!A3</f>
        <v>43</v>
      </c>
      <c r="F10" s="1">
        <f>Служебный!B3</f>
        <v>46</v>
      </c>
      <c r="G10" s="10">
        <f t="shared" si="0"/>
        <v>6.9767441860465116</v>
      </c>
      <c r="H10" s="10">
        <f t="shared" ref="H10:I22" si="1">IFERROR(E10/E$8*100,0)</f>
        <v>23.888888888888889</v>
      </c>
      <c r="I10" s="15">
        <f t="shared" si="1"/>
        <v>20.72072072072072</v>
      </c>
    </row>
    <row r="11" spans="1:9" ht="18.75" customHeight="1" x14ac:dyDescent="0.25">
      <c r="A11" s="102"/>
      <c r="B11" s="92" t="s">
        <v>6</v>
      </c>
      <c r="C11" s="92"/>
      <c r="D11" s="92"/>
      <c r="E11" s="1">
        <f>Служебный!A4</f>
        <v>29</v>
      </c>
      <c r="F11" s="1">
        <f>Служебный!B4</f>
        <v>61</v>
      </c>
      <c r="G11" s="10">
        <f t="shared" si="0"/>
        <v>110.34482758620689</v>
      </c>
      <c r="H11" s="10">
        <f t="shared" si="1"/>
        <v>16.111111111111111</v>
      </c>
      <c r="I11" s="15">
        <f t="shared" si="1"/>
        <v>27.477477477477478</v>
      </c>
    </row>
    <row r="12" spans="1:9" ht="18.75" customHeight="1" x14ac:dyDescent="0.25">
      <c r="A12" s="102"/>
      <c r="B12" s="92" t="s">
        <v>7</v>
      </c>
      <c r="C12" s="92"/>
      <c r="D12" s="92"/>
      <c r="E12" s="1">
        <f>Служебный!A5</f>
        <v>102</v>
      </c>
      <c r="F12" s="1">
        <f>Служебный!B5</f>
        <v>107</v>
      </c>
      <c r="G12" s="10">
        <f t="shared" si="0"/>
        <v>4.9019607843137258</v>
      </c>
      <c r="H12" s="10">
        <f t="shared" si="1"/>
        <v>56.666666666666664</v>
      </c>
      <c r="I12" s="15">
        <f t="shared" si="1"/>
        <v>48.198198198198199</v>
      </c>
    </row>
    <row r="13" spans="1:9" ht="18.75" customHeight="1" x14ac:dyDescent="0.25">
      <c r="A13" s="102"/>
      <c r="B13" s="92" t="s">
        <v>8</v>
      </c>
      <c r="C13" s="92"/>
      <c r="D13" s="92"/>
      <c r="E13" s="1">
        <f>Служебный!A6</f>
        <v>7</v>
      </c>
      <c r="F13" s="1">
        <f>Служебный!B6</f>
        <v>3</v>
      </c>
      <c r="G13" s="10">
        <f t="shared" si="0"/>
        <v>-57.142857142857139</v>
      </c>
      <c r="H13" s="10">
        <f t="shared" si="1"/>
        <v>3.8888888888888888</v>
      </c>
      <c r="I13" s="15">
        <f t="shared" si="1"/>
        <v>1.3513513513513513</v>
      </c>
    </row>
    <row r="14" spans="1:9" ht="18.75" customHeight="1" x14ac:dyDescent="0.25">
      <c r="A14" s="102"/>
      <c r="B14" s="92" t="s">
        <v>9</v>
      </c>
      <c r="C14" s="92"/>
      <c r="D14" s="92"/>
      <c r="E14" s="1">
        <f>Служебный!A7</f>
        <v>17</v>
      </c>
      <c r="F14" s="1">
        <f>Служебный!B7</f>
        <v>15</v>
      </c>
      <c r="G14" s="10">
        <f t="shared" si="0"/>
        <v>-11.76470588235294</v>
      </c>
      <c r="H14" s="10">
        <f t="shared" si="1"/>
        <v>9.4444444444444446</v>
      </c>
      <c r="I14" s="15">
        <f t="shared" si="1"/>
        <v>6.756756756756757</v>
      </c>
    </row>
    <row r="15" spans="1:9" ht="18.75" customHeight="1" x14ac:dyDescent="0.25">
      <c r="A15" s="102"/>
      <c r="B15" s="92" t="s">
        <v>10</v>
      </c>
      <c r="C15" s="92"/>
      <c r="D15" s="92"/>
      <c r="E15" s="1">
        <f>Служебный!A8</f>
        <v>1</v>
      </c>
      <c r="F15" s="1">
        <f>Служебный!B8</f>
        <v>2</v>
      </c>
      <c r="G15" s="10">
        <f t="shared" si="0"/>
        <v>100</v>
      </c>
      <c r="H15" s="10">
        <f t="shared" si="1"/>
        <v>0.55555555555555558</v>
      </c>
      <c r="I15" s="15">
        <f t="shared" si="1"/>
        <v>0.90090090090090091</v>
      </c>
    </row>
    <row r="16" spans="1:9" ht="18.75" customHeight="1" x14ac:dyDescent="0.25">
      <c r="A16" s="102"/>
      <c r="B16" s="92" t="s">
        <v>11</v>
      </c>
      <c r="C16" s="92"/>
      <c r="D16" s="92"/>
      <c r="E16" s="1">
        <f>Служебный!A9</f>
        <v>0</v>
      </c>
      <c r="F16" s="1">
        <f>Служебный!B9</f>
        <v>0</v>
      </c>
      <c r="G16" s="10">
        <f t="shared" si="0"/>
        <v>0</v>
      </c>
      <c r="H16" s="10">
        <f t="shared" si="1"/>
        <v>0</v>
      </c>
      <c r="I16" s="15">
        <f t="shared" si="1"/>
        <v>0</v>
      </c>
    </row>
    <row r="17" spans="1:9" ht="18.75" customHeight="1" x14ac:dyDescent="0.25">
      <c r="A17" s="102"/>
      <c r="B17" s="92" t="s">
        <v>12</v>
      </c>
      <c r="C17" s="92"/>
      <c r="D17" s="92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"/>
        <v>0</v>
      </c>
      <c r="I17" s="15">
        <f t="shared" si="1"/>
        <v>0</v>
      </c>
    </row>
    <row r="18" spans="1:9" ht="18.75" customHeight="1" x14ac:dyDescent="0.25">
      <c r="A18" s="102"/>
      <c r="B18" s="93" t="s">
        <v>44</v>
      </c>
      <c r="C18" s="92" t="s">
        <v>13</v>
      </c>
      <c r="D18" s="92"/>
      <c r="E18" s="1">
        <f>Служебный!A11</f>
        <v>2</v>
      </c>
      <c r="F18" s="1">
        <f>Служебный!B11</f>
        <v>4</v>
      </c>
      <c r="G18" s="10">
        <f t="shared" si="0"/>
        <v>100</v>
      </c>
      <c r="H18" s="10">
        <f t="shared" si="1"/>
        <v>1.1111111111111112</v>
      </c>
      <c r="I18" s="15">
        <f t="shared" si="1"/>
        <v>1.8018018018018018</v>
      </c>
    </row>
    <row r="19" spans="1:9" ht="18.75" customHeight="1" x14ac:dyDescent="0.25">
      <c r="A19" s="102"/>
      <c r="B19" s="93"/>
      <c r="C19" s="92" t="s">
        <v>14</v>
      </c>
      <c r="D19" s="92"/>
      <c r="E19" s="1">
        <f>Служебный!A12</f>
        <v>2</v>
      </c>
      <c r="F19" s="1">
        <f>Служебный!B12</f>
        <v>18</v>
      </c>
      <c r="G19" s="10">
        <f t="shared" si="0"/>
        <v>800</v>
      </c>
      <c r="H19" s="10">
        <f t="shared" si="1"/>
        <v>1.1111111111111112</v>
      </c>
      <c r="I19" s="15">
        <f t="shared" si="1"/>
        <v>8.1081081081081088</v>
      </c>
    </row>
    <row r="20" spans="1:9" ht="30" customHeight="1" x14ac:dyDescent="0.25">
      <c r="A20" s="102"/>
      <c r="B20" s="93" t="s">
        <v>45</v>
      </c>
      <c r="C20" s="93"/>
      <c r="D20" s="93"/>
      <c r="E20" s="1">
        <f>Служебный!A13</f>
        <v>0</v>
      </c>
      <c r="F20" s="1">
        <f>Служебный!B13</f>
        <v>1</v>
      </c>
      <c r="G20" s="10">
        <f t="shared" si="0"/>
        <v>0</v>
      </c>
      <c r="H20" s="10">
        <f t="shared" si="1"/>
        <v>0</v>
      </c>
      <c r="I20" s="15">
        <f t="shared" si="1"/>
        <v>0.45045045045045046</v>
      </c>
    </row>
    <row r="21" spans="1:9" ht="18.75" customHeight="1" x14ac:dyDescent="0.25">
      <c r="A21" s="102"/>
      <c r="B21" s="92" t="s">
        <v>15</v>
      </c>
      <c r="C21" s="92"/>
      <c r="D21" s="92"/>
      <c r="E21" s="1">
        <f>Служебный!A14</f>
        <v>30</v>
      </c>
      <c r="F21" s="1">
        <f>Служебный!B14</f>
        <v>53</v>
      </c>
      <c r="G21" s="10">
        <f t="shared" si="0"/>
        <v>76.666666666666671</v>
      </c>
      <c r="H21" s="10">
        <f t="shared" si="1"/>
        <v>16.666666666666664</v>
      </c>
      <c r="I21" s="15">
        <f t="shared" si="1"/>
        <v>23.873873873873876</v>
      </c>
    </row>
    <row r="22" spans="1:9" ht="18.75" customHeight="1" thickBot="1" x14ac:dyDescent="0.3">
      <c r="A22" s="103"/>
      <c r="B22" s="25" t="s">
        <v>16</v>
      </c>
      <c r="C22" s="104" t="s">
        <v>17</v>
      </c>
      <c r="D22" s="104"/>
      <c r="E22" s="25">
        <f>Служебный!A15</f>
        <v>17</v>
      </c>
      <c r="F22" s="25">
        <f>Служебный!B15</f>
        <v>14</v>
      </c>
      <c r="G22" s="26">
        <f t="shared" si="0"/>
        <v>-17.647058823529413</v>
      </c>
      <c r="H22" s="26">
        <f t="shared" si="1"/>
        <v>9.4444444444444446</v>
      </c>
      <c r="I22" s="27">
        <f t="shared" si="1"/>
        <v>6.3063063063063058</v>
      </c>
    </row>
    <row r="23" spans="1:9" ht="18.75" customHeight="1" x14ac:dyDescent="0.25">
      <c r="A23" s="96" t="s">
        <v>43</v>
      </c>
      <c r="B23" s="97"/>
      <c r="C23" s="105" t="s">
        <v>18</v>
      </c>
      <c r="D23" s="105"/>
      <c r="E23" s="31">
        <f>Служебный!A40</f>
        <v>2</v>
      </c>
      <c r="F23" s="31">
        <f>Служебный!B40</f>
        <v>5</v>
      </c>
      <c r="G23" s="32">
        <f t="shared" si="0"/>
        <v>150</v>
      </c>
      <c r="H23" s="32">
        <f>IFERROR(E23/E$51*100,0)</f>
        <v>1.834862385321101</v>
      </c>
      <c r="I23" s="33">
        <f>IFERROR(F23/F$51*100,0)</f>
        <v>3.9370078740157481</v>
      </c>
    </row>
    <row r="24" spans="1:9" ht="18.75" customHeight="1" x14ac:dyDescent="0.25">
      <c r="A24" s="98"/>
      <c r="B24" s="99"/>
      <c r="C24" s="92" t="s">
        <v>46</v>
      </c>
      <c r="D24" s="92"/>
      <c r="E24" s="1">
        <f>Служебный!A41</f>
        <v>55</v>
      </c>
      <c r="F24" s="1">
        <f>Служебный!B41</f>
        <v>73</v>
      </c>
      <c r="G24" s="10">
        <f t="shared" si="0"/>
        <v>32.727272727272727</v>
      </c>
      <c r="H24" s="10">
        <f t="shared" ref="H24:I29" si="2">IFERROR(E24/E$51*100,0)</f>
        <v>50.458715596330272</v>
      </c>
      <c r="I24" s="15">
        <f t="shared" si="2"/>
        <v>57.480314960629919</v>
      </c>
    </row>
    <row r="25" spans="1:9" ht="18.75" customHeight="1" x14ac:dyDescent="0.25">
      <c r="A25" s="98"/>
      <c r="B25" s="99"/>
      <c r="C25" s="92" t="s">
        <v>19</v>
      </c>
      <c r="D25" s="92"/>
      <c r="E25" s="1">
        <f>Служебный!A42</f>
        <v>0</v>
      </c>
      <c r="F25" s="1">
        <f>Служебный!B42</f>
        <v>2</v>
      </c>
      <c r="G25" s="10">
        <f t="shared" si="0"/>
        <v>0</v>
      </c>
      <c r="H25" s="10">
        <f t="shared" si="2"/>
        <v>0</v>
      </c>
      <c r="I25" s="15">
        <f t="shared" si="2"/>
        <v>1.5748031496062991</v>
      </c>
    </row>
    <row r="26" spans="1:9" ht="18.75" customHeight="1" x14ac:dyDescent="0.25">
      <c r="A26" s="98"/>
      <c r="B26" s="99"/>
      <c r="C26" s="92" t="s">
        <v>20</v>
      </c>
      <c r="D26" s="92"/>
      <c r="E26" s="1">
        <f>Служебный!A43</f>
        <v>4</v>
      </c>
      <c r="F26" s="1">
        <f>Служебный!B43</f>
        <v>0</v>
      </c>
      <c r="G26" s="10">
        <f t="shared" si="0"/>
        <v>-100</v>
      </c>
      <c r="H26" s="10">
        <f t="shared" si="2"/>
        <v>3.669724770642202</v>
      </c>
      <c r="I26" s="15">
        <f t="shared" si="2"/>
        <v>0</v>
      </c>
    </row>
    <row r="27" spans="1:9" ht="18.75" customHeight="1" x14ac:dyDescent="0.25">
      <c r="A27" s="98"/>
      <c r="B27" s="99"/>
      <c r="C27" s="92" t="s">
        <v>21</v>
      </c>
      <c r="D27" s="92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2"/>
        <v>0</v>
      </c>
      <c r="I27" s="15">
        <f t="shared" si="2"/>
        <v>0</v>
      </c>
    </row>
    <row r="28" spans="1:9" ht="18.75" customHeight="1" x14ac:dyDescent="0.25">
      <c r="A28" s="98"/>
      <c r="B28" s="99"/>
      <c r="C28" s="99" t="s">
        <v>22</v>
      </c>
      <c r="D28" s="1" t="s">
        <v>23</v>
      </c>
      <c r="E28" s="1">
        <f>Служебный!A45</f>
        <v>62</v>
      </c>
      <c r="F28" s="1">
        <f>Служебный!B45</f>
        <v>73</v>
      </c>
      <c r="G28" s="10">
        <f t="shared" si="0"/>
        <v>17.741935483870968</v>
      </c>
      <c r="H28" s="10">
        <f t="shared" si="2"/>
        <v>56.88073394495413</v>
      </c>
      <c r="I28" s="15">
        <f t="shared" si="2"/>
        <v>57.480314960629919</v>
      </c>
    </row>
    <row r="29" spans="1:9" ht="18.75" customHeight="1" thickBot="1" x14ac:dyDescent="0.3">
      <c r="A29" s="100"/>
      <c r="B29" s="101"/>
      <c r="C29" s="101"/>
      <c r="D29" s="6" t="s">
        <v>24</v>
      </c>
      <c r="E29" s="6">
        <f>Служебный!A46</f>
        <v>0</v>
      </c>
      <c r="F29" s="6">
        <f>Служебный!B46</f>
        <v>0</v>
      </c>
      <c r="G29" s="11">
        <f t="shared" si="0"/>
        <v>0</v>
      </c>
      <c r="H29" s="11">
        <f t="shared" si="2"/>
        <v>0</v>
      </c>
      <c r="I29" s="16">
        <f t="shared" si="2"/>
        <v>0</v>
      </c>
    </row>
    <row r="30" spans="1:9" ht="18.75" customHeight="1" x14ac:dyDescent="0.25">
      <c r="A30" s="109" t="s">
        <v>25</v>
      </c>
      <c r="B30" s="110"/>
      <c r="C30" s="110"/>
      <c r="D30" s="110"/>
      <c r="E30" s="28">
        <f>Служебный!A16</f>
        <v>2</v>
      </c>
      <c r="F30" s="28">
        <f>Служебный!B16</f>
        <v>3</v>
      </c>
      <c r="G30" s="29">
        <f t="shared" si="0"/>
        <v>50</v>
      </c>
      <c r="H30" s="29">
        <f>IFERROR(E30/E$8*100,0)</f>
        <v>1.1111111111111112</v>
      </c>
      <c r="I30" s="30">
        <f>IFERROR(F30/F$8*100,0)</f>
        <v>1.3513513513513513</v>
      </c>
    </row>
    <row r="31" spans="1:9" ht="18.75" customHeight="1" x14ac:dyDescent="0.25">
      <c r="A31" s="94" t="s">
        <v>26</v>
      </c>
      <c r="B31" s="92"/>
      <c r="C31" s="92"/>
      <c r="D31" s="92"/>
      <c r="E31" s="1">
        <f>Служебный!A17</f>
        <v>10</v>
      </c>
      <c r="F31" s="1">
        <f>Служебный!B17</f>
        <v>6</v>
      </c>
      <c r="G31" s="10">
        <f t="shared" si="0"/>
        <v>-40</v>
      </c>
      <c r="H31" s="10">
        <f t="shared" ref="H31:I49" si="3">IFERROR(E31/E$8*100,0)</f>
        <v>5.5555555555555554</v>
      </c>
      <c r="I31" s="15">
        <f t="shared" si="3"/>
        <v>2.7027027027027026</v>
      </c>
    </row>
    <row r="32" spans="1:9" ht="18.75" customHeight="1" x14ac:dyDescent="0.25">
      <c r="A32" s="94" t="s">
        <v>27</v>
      </c>
      <c r="B32" s="92"/>
      <c r="C32" s="92"/>
      <c r="D32" s="92"/>
      <c r="E32" s="1">
        <f>Служебный!A18</f>
        <v>2</v>
      </c>
      <c r="F32" s="1">
        <f>Служебный!B18</f>
        <v>1</v>
      </c>
      <c r="G32" s="10">
        <f t="shared" si="0"/>
        <v>-50</v>
      </c>
      <c r="H32" s="10">
        <f t="shared" si="3"/>
        <v>1.1111111111111112</v>
      </c>
      <c r="I32" s="15">
        <f t="shared" si="3"/>
        <v>0.45045045045045046</v>
      </c>
    </row>
    <row r="33" spans="1:9" ht="18.75" customHeight="1" x14ac:dyDescent="0.25">
      <c r="A33" s="94" t="s">
        <v>28</v>
      </c>
      <c r="B33" s="92"/>
      <c r="C33" s="92"/>
      <c r="D33" s="92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3"/>
        <v>0</v>
      </c>
      <c r="I33" s="15">
        <f t="shared" si="3"/>
        <v>0</v>
      </c>
    </row>
    <row r="34" spans="1:9" ht="18.75" customHeight="1" x14ac:dyDescent="0.25">
      <c r="A34" s="94" t="s">
        <v>29</v>
      </c>
      <c r="B34" s="92"/>
      <c r="C34" s="92"/>
      <c r="D34" s="92"/>
      <c r="E34" s="1">
        <f>Служебный!A20</f>
        <v>2</v>
      </c>
      <c r="F34" s="1">
        <f>Служебный!B20</f>
        <v>0</v>
      </c>
      <c r="G34" s="10">
        <f t="shared" si="0"/>
        <v>-100</v>
      </c>
      <c r="H34" s="10">
        <f t="shared" si="3"/>
        <v>1.1111111111111112</v>
      </c>
      <c r="I34" s="15">
        <f t="shared" si="3"/>
        <v>0</v>
      </c>
    </row>
    <row r="35" spans="1:9" ht="18.75" customHeight="1" x14ac:dyDescent="0.25">
      <c r="A35" s="94" t="s">
        <v>30</v>
      </c>
      <c r="B35" s="92"/>
      <c r="C35" s="92"/>
      <c r="D35" s="92"/>
      <c r="E35" s="1">
        <f>Служебный!A21</f>
        <v>35</v>
      </c>
      <c r="F35" s="1">
        <f>Служебный!B21</f>
        <v>59</v>
      </c>
      <c r="G35" s="10">
        <f t="shared" si="0"/>
        <v>68.571428571428569</v>
      </c>
      <c r="H35" s="10">
        <f t="shared" si="3"/>
        <v>19.444444444444446</v>
      </c>
      <c r="I35" s="15">
        <f t="shared" si="3"/>
        <v>26.576576576576578</v>
      </c>
    </row>
    <row r="36" spans="1:9" ht="18.75" customHeight="1" x14ac:dyDescent="0.25">
      <c r="A36" s="94" t="s">
        <v>31</v>
      </c>
      <c r="B36" s="92"/>
      <c r="C36" s="92"/>
      <c r="D36" s="92"/>
      <c r="E36" s="1">
        <f>Служебный!A22</f>
        <v>14</v>
      </c>
      <c r="F36" s="1">
        <f>Служебный!B22</f>
        <v>17</v>
      </c>
      <c r="G36" s="10">
        <f t="shared" si="0"/>
        <v>21.428571428571427</v>
      </c>
      <c r="H36" s="10">
        <f t="shared" si="3"/>
        <v>7.7777777777777777</v>
      </c>
      <c r="I36" s="15">
        <f t="shared" si="3"/>
        <v>7.6576576576576567</v>
      </c>
    </row>
    <row r="37" spans="1:9" ht="18.75" customHeight="1" x14ac:dyDescent="0.25">
      <c r="A37" s="94" t="s">
        <v>32</v>
      </c>
      <c r="B37" s="92"/>
      <c r="C37" s="92"/>
      <c r="D37" s="92"/>
      <c r="E37" s="1">
        <f>Служебный!A23</f>
        <v>3</v>
      </c>
      <c r="F37" s="1">
        <f>Служебный!B23</f>
        <v>4</v>
      </c>
      <c r="G37" s="10">
        <f t="shared" si="0"/>
        <v>33.333333333333329</v>
      </c>
      <c r="H37" s="10">
        <f t="shared" si="3"/>
        <v>1.6666666666666667</v>
      </c>
      <c r="I37" s="15">
        <f t="shared" si="3"/>
        <v>1.8018018018018018</v>
      </c>
    </row>
    <row r="38" spans="1:9" ht="18.75" customHeight="1" x14ac:dyDescent="0.25">
      <c r="A38" s="94" t="s">
        <v>33</v>
      </c>
      <c r="B38" s="92"/>
      <c r="C38" s="92"/>
      <c r="D38" s="92"/>
      <c r="E38" s="1">
        <f>Служебный!A24</f>
        <v>3</v>
      </c>
      <c r="F38" s="1">
        <f>Служебный!B24</f>
        <v>1</v>
      </c>
      <c r="G38" s="10">
        <f t="shared" si="0"/>
        <v>-66.666666666666657</v>
      </c>
      <c r="H38" s="10">
        <f t="shared" si="3"/>
        <v>1.6666666666666667</v>
      </c>
      <c r="I38" s="15">
        <f t="shared" si="3"/>
        <v>0.45045045045045046</v>
      </c>
    </row>
    <row r="39" spans="1:9" ht="18.75" customHeight="1" x14ac:dyDescent="0.25">
      <c r="A39" s="94" t="s">
        <v>34</v>
      </c>
      <c r="B39" s="92"/>
      <c r="C39" s="92"/>
      <c r="D39" s="92"/>
      <c r="E39" s="1">
        <f>Служебный!A25</f>
        <v>1</v>
      </c>
      <c r="F39" s="1">
        <f>Служебный!B25</f>
        <v>0</v>
      </c>
      <c r="G39" s="10">
        <f t="shared" si="0"/>
        <v>-100</v>
      </c>
      <c r="H39" s="10">
        <f t="shared" si="3"/>
        <v>0.55555555555555558</v>
      </c>
      <c r="I39" s="15">
        <f t="shared" si="3"/>
        <v>0</v>
      </c>
    </row>
    <row r="40" spans="1:9" ht="18.75" customHeight="1" x14ac:dyDescent="0.25">
      <c r="A40" s="94" t="s">
        <v>47</v>
      </c>
      <c r="B40" s="92"/>
      <c r="C40" s="92"/>
      <c r="D40" s="92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3"/>
        <v>0</v>
      </c>
      <c r="I40" s="15">
        <f t="shared" si="3"/>
        <v>0</v>
      </c>
    </row>
    <row r="41" spans="1:9" ht="18.75" customHeight="1" x14ac:dyDescent="0.25">
      <c r="A41" s="94" t="s">
        <v>35</v>
      </c>
      <c r="B41" s="92"/>
      <c r="C41" s="92"/>
      <c r="D41" s="92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3"/>
        <v>0</v>
      </c>
      <c r="I41" s="15">
        <f t="shared" si="3"/>
        <v>0</v>
      </c>
    </row>
    <row r="42" spans="1:9" ht="18.75" customHeight="1" x14ac:dyDescent="0.25">
      <c r="A42" s="94" t="s">
        <v>36</v>
      </c>
      <c r="B42" s="92"/>
      <c r="C42" s="92"/>
      <c r="D42" s="92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3"/>
        <v>0</v>
      </c>
      <c r="I42" s="15">
        <f t="shared" si="3"/>
        <v>0</v>
      </c>
    </row>
    <row r="43" spans="1:9" ht="18.75" customHeight="1" x14ac:dyDescent="0.25">
      <c r="A43" s="94" t="s">
        <v>37</v>
      </c>
      <c r="B43" s="92"/>
      <c r="C43" s="92"/>
      <c r="D43" s="92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3"/>
        <v>0</v>
      </c>
      <c r="I43" s="15">
        <f t="shared" si="3"/>
        <v>0</v>
      </c>
    </row>
    <row r="44" spans="1:9" ht="30" customHeight="1" x14ac:dyDescent="0.25">
      <c r="A44" s="106" t="s">
        <v>38</v>
      </c>
      <c r="B44" s="93"/>
      <c r="C44" s="93"/>
      <c r="D44" s="93"/>
      <c r="E44" s="1">
        <f>Служебный!A30</f>
        <v>0</v>
      </c>
      <c r="F44" s="1">
        <f>Служебный!B30</f>
        <v>1</v>
      </c>
      <c r="G44" s="10">
        <f t="shared" si="0"/>
        <v>0</v>
      </c>
      <c r="H44" s="10">
        <f t="shared" si="3"/>
        <v>0</v>
      </c>
      <c r="I44" s="15">
        <f t="shared" si="3"/>
        <v>0.45045045045045046</v>
      </c>
    </row>
    <row r="45" spans="1:9" ht="18.75" customHeight="1" x14ac:dyDescent="0.25">
      <c r="A45" s="94" t="s">
        <v>39</v>
      </c>
      <c r="B45" s="92"/>
      <c r="C45" s="92"/>
      <c r="D45" s="92"/>
      <c r="E45" s="1">
        <f>Служебный!A31</f>
        <v>1</v>
      </c>
      <c r="F45" s="1">
        <f>Служебный!B31</f>
        <v>6</v>
      </c>
      <c r="G45" s="10">
        <f t="shared" si="0"/>
        <v>500</v>
      </c>
      <c r="H45" s="10">
        <f t="shared" si="3"/>
        <v>0.55555555555555558</v>
      </c>
      <c r="I45" s="15">
        <f t="shared" si="3"/>
        <v>2.7027027027027026</v>
      </c>
    </row>
    <row r="46" spans="1:9" ht="18.75" customHeight="1" x14ac:dyDescent="0.25">
      <c r="A46" s="107" t="s">
        <v>16</v>
      </c>
      <c r="B46" s="108"/>
      <c r="C46" s="92" t="s">
        <v>40</v>
      </c>
      <c r="D46" s="92"/>
      <c r="E46" s="1">
        <f>Служебный!A32</f>
        <v>0</v>
      </c>
      <c r="F46" s="1">
        <f>Служебный!B32</f>
        <v>0</v>
      </c>
      <c r="G46" s="10">
        <f t="shared" si="0"/>
        <v>0</v>
      </c>
      <c r="H46" s="10">
        <f t="shared" si="3"/>
        <v>0</v>
      </c>
      <c r="I46" s="15">
        <f t="shared" si="3"/>
        <v>0</v>
      </c>
    </row>
    <row r="47" spans="1:9" ht="18.75" customHeight="1" x14ac:dyDescent="0.25">
      <c r="A47" s="107"/>
      <c r="B47" s="108"/>
      <c r="C47" s="92" t="s">
        <v>41</v>
      </c>
      <c r="D47" s="92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3"/>
        <v>0</v>
      </c>
      <c r="I47" s="15">
        <f t="shared" si="3"/>
        <v>0</v>
      </c>
    </row>
    <row r="48" spans="1:9" ht="18.75" customHeight="1" x14ac:dyDescent="0.25">
      <c r="A48" s="107"/>
      <c r="B48" s="108"/>
      <c r="C48" s="92" t="s">
        <v>42</v>
      </c>
      <c r="D48" s="92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3"/>
        <v>0</v>
      </c>
      <c r="I48" s="15">
        <f t="shared" si="3"/>
        <v>0</v>
      </c>
    </row>
    <row r="49" spans="1:9" ht="18.75" customHeight="1" thickBot="1" x14ac:dyDescent="0.3">
      <c r="A49" s="114" t="s">
        <v>48</v>
      </c>
      <c r="B49" s="115"/>
      <c r="C49" s="115"/>
      <c r="D49" s="115"/>
      <c r="E49" s="6">
        <f>Служебный!A35</f>
        <v>0</v>
      </c>
      <c r="F49" s="6">
        <f>Служебный!B35</f>
        <v>2</v>
      </c>
      <c r="G49" s="11">
        <f>IFERROR(((F49-E49)/E49*100),0)</f>
        <v>0</v>
      </c>
      <c r="H49" s="11">
        <f t="shared" si="3"/>
        <v>0</v>
      </c>
      <c r="I49" s="16">
        <f t="shared" si="3"/>
        <v>0.90090090090090091</v>
      </c>
    </row>
    <row r="50" spans="1:9" ht="18.75" customHeight="1" thickBot="1" x14ac:dyDescent="0.3">
      <c r="A50" s="112" t="s">
        <v>56</v>
      </c>
      <c r="B50" s="111"/>
      <c r="C50" s="111"/>
      <c r="D50" s="111"/>
      <c r="E50" s="111"/>
      <c r="F50" s="111"/>
      <c r="G50" s="111"/>
      <c r="H50" s="111"/>
      <c r="I50" s="113"/>
    </row>
    <row r="51" spans="1:9" ht="18.75" customHeight="1" x14ac:dyDescent="0.25">
      <c r="A51" s="96" t="s">
        <v>55</v>
      </c>
      <c r="B51" s="97"/>
      <c r="C51" s="97" t="s">
        <v>50</v>
      </c>
      <c r="D51" s="97"/>
      <c r="E51" s="7">
        <f>Служебный!A36</f>
        <v>109</v>
      </c>
      <c r="F51" s="7">
        <f>Служебный!B36</f>
        <v>127</v>
      </c>
      <c r="G51" s="12">
        <f>IFERROR(((F51-E51)/E51*100),0)</f>
        <v>16.513761467889911</v>
      </c>
      <c r="H51" s="23">
        <f>IFERROR(E51/(E51+E56)*100,0)</f>
        <v>83.206106870229007</v>
      </c>
      <c r="I51" s="24">
        <f>IFERROR(F51/(F51+F56)*100,0)</f>
        <v>76.969696969696969</v>
      </c>
    </row>
    <row r="52" spans="1:9" ht="18.75" customHeight="1" x14ac:dyDescent="0.25">
      <c r="A52" s="98"/>
      <c r="B52" s="99"/>
      <c r="C52" s="99" t="s">
        <v>51</v>
      </c>
      <c r="D52" s="4" t="s">
        <v>4</v>
      </c>
      <c r="E52" s="3">
        <f>Служебный!A37</f>
        <v>3</v>
      </c>
      <c r="F52" s="3">
        <f>Служебный!B37</f>
        <v>3</v>
      </c>
      <c r="G52" s="13">
        <f t="shared" ref="G52:G54" si="4">IFERROR(((F52-E52)/E52*100),0)</f>
        <v>0</v>
      </c>
      <c r="H52" s="19">
        <f t="shared" ref="H52:H54" si="5">IFERROR(E52/(E52+E57)*100,0)</f>
        <v>42.857142857142854</v>
      </c>
      <c r="I52" s="21">
        <f t="shared" ref="I52:I54" si="6">IFERROR(F52/(F52+F57)*100,0)</f>
        <v>75</v>
      </c>
    </row>
    <row r="53" spans="1:9" ht="18.75" customHeight="1" x14ac:dyDescent="0.25">
      <c r="A53" s="98"/>
      <c r="B53" s="99"/>
      <c r="C53" s="99"/>
      <c r="D53" s="4" t="s">
        <v>5</v>
      </c>
      <c r="E53" s="3">
        <f>Служебный!A38</f>
        <v>22</v>
      </c>
      <c r="F53" s="3">
        <f>Служебный!B38</f>
        <v>17</v>
      </c>
      <c r="G53" s="13">
        <f t="shared" si="4"/>
        <v>-22.727272727272727</v>
      </c>
      <c r="H53" s="20">
        <f t="shared" si="5"/>
        <v>75.862068965517238</v>
      </c>
      <c r="I53" s="21">
        <f t="shared" si="6"/>
        <v>65.384615384615387</v>
      </c>
    </row>
    <row r="54" spans="1:9" ht="18.75" customHeight="1" thickBot="1" x14ac:dyDescent="0.3">
      <c r="A54" s="100"/>
      <c r="B54" s="101"/>
      <c r="C54" s="101"/>
      <c r="D54" s="8" t="s">
        <v>52</v>
      </c>
      <c r="E54" s="9">
        <f>Служебный!A39</f>
        <v>3</v>
      </c>
      <c r="F54" s="9">
        <f>Служебный!B39</f>
        <v>2</v>
      </c>
      <c r="G54" s="14">
        <f t="shared" si="4"/>
        <v>-33.333333333333329</v>
      </c>
      <c r="H54" s="18">
        <f t="shared" si="5"/>
        <v>100</v>
      </c>
      <c r="I54" s="22">
        <f t="shared" si="6"/>
        <v>100</v>
      </c>
    </row>
    <row r="55" spans="1:9" ht="18.75" customHeight="1" thickBot="1" x14ac:dyDescent="0.3">
      <c r="G55" s="111" t="s">
        <v>53</v>
      </c>
      <c r="H55" s="111"/>
      <c r="I55" s="111"/>
    </row>
    <row r="56" spans="1:9" ht="18.75" customHeight="1" x14ac:dyDescent="0.25">
      <c r="A56" s="96" t="s">
        <v>49</v>
      </c>
      <c r="B56" s="97"/>
      <c r="C56" s="97" t="s">
        <v>50</v>
      </c>
      <c r="D56" s="97"/>
      <c r="E56" s="7">
        <f>Служебный!A47</f>
        <v>22</v>
      </c>
      <c r="F56" s="7">
        <f>Служебный!B47</f>
        <v>38</v>
      </c>
      <c r="G56" s="12">
        <f>IFERROR(((F56-E56)/E56*100),0)</f>
        <v>72.727272727272734</v>
      </c>
      <c r="H56" s="23">
        <f>IFERROR(E56/(E56+E51)*100,0)</f>
        <v>16.793893129770993</v>
      </c>
      <c r="I56" s="24">
        <f>IFERROR(F56/(F56+F51)*100,0)</f>
        <v>23.030303030303031</v>
      </c>
    </row>
    <row r="57" spans="1:9" ht="18.75" customHeight="1" x14ac:dyDescent="0.25">
      <c r="A57" s="98"/>
      <c r="B57" s="99"/>
      <c r="C57" s="99" t="s">
        <v>51</v>
      </c>
      <c r="D57" s="4" t="s">
        <v>4</v>
      </c>
      <c r="E57" s="3">
        <f>Служебный!A48</f>
        <v>4</v>
      </c>
      <c r="F57" s="3">
        <f>Служебный!B48</f>
        <v>1</v>
      </c>
      <c r="G57" s="13">
        <f t="shared" ref="G57:G59" si="7">IFERROR(((F57-E57)/E57*100),0)</f>
        <v>-75</v>
      </c>
      <c r="H57" s="19">
        <f t="shared" ref="H57:H59" si="8">IFERROR(E57/(E57+E52)*100,0)</f>
        <v>57.142857142857139</v>
      </c>
      <c r="I57" s="21">
        <f t="shared" ref="I57:I59" si="9">IFERROR(F57/(F57+F52)*100,0)</f>
        <v>25</v>
      </c>
    </row>
    <row r="58" spans="1:9" ht="18.75" customHeight="1" x14ac:dyDescent="0.25">
      <c r="A58" s="98"/>
      <c r="B58" s="99"/>
      <c r="C58" s="99"/>
      <c r="D58" s="4" t="s">
        <v>5</v>
      </c>
      <c r="E58" s="3">
        <f>Служебный!A49</f>
        <v>7</v>
      </c>
      <c r="F58" s="3">
        <f>Служебный!B49</f>
        <v>9</v>
      </c>
      <c r="G58" s="13">
        <f t="shared" si="7"/>
        <v>28.571428571428569</v>
      </c>
      <c r="H58" s="17">
        <f t="shared" si="8"/>
        <v>24.137931034482758</v>
      </c>
      <c r="I58" s="21">
        <f t="shared" si="9"/>
        <v>34.615384615384613</v>
      </c>
    </row>
    <row r="59" spans="1:9" ht="18.75" customHeight="1" thickBot="1" x14ac:dyDescent="0.3">
      <c r="A59" s="100"/>
      <c r="B59" s="101"/>
      <c r="C59" s="101"/>
      <c r="D59" s="8" t="s">
        <v>52</v>
      </c>
      <c r="E59" s="9">
        <f>Служебный!A50</f>
        <v>0</v>
      </c>
      <c r="F59" s="9">
        <f>Служебный!B50</f>
        <v>0</v>
      </c>
      <c r="G59" s="14">
        <f t="shared" si="7"/>
        <v>0</v>
      </c>
      <c r="H59" s="18">
        <f t="shared" si="8"/>
        <v>0</v>
      </c>
      <c r="I59" s="22">
        <f t="shared" si="9"/>
        <v>0</v>
      </c>
    </row>
  </sheetData>
  <mergeCells count="61">
    <mergeCell ref="A49:D49"/>
    <mergeCell ref="C57:C59"/>
    <mergeCell ref="A56:B59"/>
    <mergeCell ref="C56:D56"/>
    <mergeCell ref="C47:D47"/>
    <mergeCell ref="C48:D48"/>
    <mergeCell ref="G55:I55"/>
    <mergeCell ref="A51:B54"/>
    <mergeCell ref="C51:D51"/>
    <mergeCell ref="C52:C54"/>
    <mergeCell ref="A50:I50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C46:D46"/>
    <mergeCell ref="A40:D40"/>
    <mergeCell ref="A39:D39"/>
    <mergeCell ref="A41:D41"/>
    <mergeCell ref="A42:D42"/>
    <mergeCell ref="A43:D43"/>
    <mergeCell ref="A44:D44"/>
    <mergeCell ref="A45:D45"/>
    <mergeCell ref="A46:B48"/>
    <mergeCell ref="A2:I2"/>
    <mergeCell ref="A3:I3"/>
    <mergeCell ref="A4:I4"/>
    <mergeCell ref="A23:B29"/>
    <mergeCell ref="A9:A22"/>
    <mergeCell ref="B21:D21"/>
    <mergeCell ref="C22:D22"/>
    <mergeCell ref="C23:D23"/>
    <mergeCell ref="C24:D24"/>
    <mergeCell ref="C25:D25"/>
    <mergeCell ref="C26:D26"/>
    <mergeCell ref="C27:D27"/>
    <mergeCell ref="C28:C29"/>
    <mergeCell ref="B15:D15"/>
    <mergeCell ref="B16:D16"/>
    <mergeCell ref="B17:D17"/>
    <mergeCell ref="C18:D18"/>
    <mergeCell ref="C19:D19"/>
    <mergeCell ref="B20:D20"/>
    <mergeCell ref="B18:B19"/>
    <mergeCell ref="A8:D8"/>
    <mergeCell ref="B9:D9"/>
    <mergeCell ref="B10:D10"/>
    <mergeCell ref="B11:D11"/>
    <mergeCell ref="B12:D12"/>
    <mergeCell ref="B13:D13"/>
    <mergeCell ref="B14:D14"/>
    <mergeCell ref="H6:I6"/>
    <mergeCell ref="E6:E7"/>
    <mergeCell ref="F6:F7"/>
    <mergeCell ref="G6:G7"/>
    <mergeCell ref="A6:D7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59"/>
  <sheetViews>
    <sheetView view="pageBreakPreview" zoomScale="85" zoomScaleSheetLayoutView="85" workbookViewId="0">
      <selection activeCell="D3" sqref="D3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  <col min="10" max="10" width="9.140625" customWidth="1"/>
  </cols>
  <sheetData>
    <row r="2" spans="1:58" x14ac:dyDescent="0.25">
      <c r="A2" s="62" t="s">
        <v>54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49"/>
    </row>
    <row r="3" spans="1:58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49"/>
    </row>
    <row r="4" spans="1:58" x14ac:dyDescent="0.25">
      <c r="A4" s="62" t="s">
        <v>74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49"/>
    </row>
    <row r="5" spans="1:58" ht="15.75" thickBot="1" x14ac:dyDescent="0.3">
      <c r="E5" s="137" t="s">
        <v>62</v>
      </c>
      <c r="F5" s="137"/>
      <c r="G5" s="137"/>
      <c r="H5" s="137"/>
      <c r="I5" s="137"/>
      <c r="J5" s="53"/>
      <c r="K5" s="137" t="s">
        <v>63</v>
      </c>
      <c r="L5" s="137"/>
      <c r="M5" s="137"/>
      <c r="N5" s="137"/>
      <c r="O5" s="137"/>
      <c r="P5" s="53"/>
      <c r="Q5" s="137" t="s">
        <v>64</v>
      </c>
      <c r="R5" s="137"/>
      <c r="S5" s="137"/>
      <c r="T5" s="137"/>
      <c r="U5" s="137"/>
      <c r="V5" s="53"/>
      <c r="W5" s="137" t="s">
        <v>65</v>
      </c>
      <c r="X5" s="137"/>
      <c r="Y5" s="137"/>
      <c r="Z5" s="137"/>
      <c r="AA5" s="137"/>
      <c r="AB5" s="53"/>
      <c r="AC5" s="137" t="s">
        <v>66</v>
      </c>
      <c r="AD5" s="137"/>
      <c r="AE5" s="137"/>
      <c r="AF5" s="137"/>
      <c r="AG5" s="137"/>
      <c r="AH5" s="53"/>
      <c r="AI5" s="137" t="s">
        <v>67</v>
      </c>
      <c r="AJ5" s="137"/>
      <c r="AK5" s="137"/>
      <c r="AL5" s="137"/>
      <c r="AM5" s="137"/>
      <c r="AN5" s="53"/>
      <c r="AO5" s="137" t="s">
        <v>68</v>
      </c>
      <c r="AP5" s="137"/>
      <c r="AQ5" s="137"/>
      <c r="AR5" s="137"/>
      <c r="AS5" s="137"/>
      <c r="AT5" s="53"/>
      <c r="AU5" s="137" t="s">
        <v>69</v>
      </c>
      <c r="AV5" s="137"/>
      <c r="AW5" s="137"/>
      <c r="AX5" s="137"/>
      <c r="AY5" s="137"/>
      <c r="AZ5" s="53"/>
      <c r="BA5" s="137" t="s">
        <v>70</v>
      </c>
      <c r="BB5" s="137"/>
      <c r="BC5" s="137"/>
      <c r="BD5" s="137"/>
      <c r="BE5" s="137"/>
      <c r="BF5" s="54"/>
    </row>
    <row r="6" spans="1:58" ht="15" customHeight="1" x14ac:dyDescent="0.25">
      <c r="A6" s="88"/>
      <c r="B6" s="89"/>
      <c r="C6" s="89"/>
      <c r="D6" s="89"/>
      <c r="E6" s="85" t="s">
        <v>72</v>
      </c>
      <c r="F6" s="85" t="s">
        <v>73</v>
      </c>
      <c r="G6" s="85" t="s">
        <v>1</v>
      </c>
      <c r="H6" s="85" t="s">
        <v>2</v>
      </c>
      <c r="I6" s="86"/>
      <c r="J6" s="129" t="s">
        <v>71</v>
      </c>
      <c r="K6" s="85" t="s">
        <v>72</v>
      </c>
      <c r="L6" s="85" t="s">
        <v>73</v>
      </c>
      <c r="M6" s="85" t="s">
        <v>1</v>
      </c>
      <c r="N6" s="85" t="s">
        <v>2</v>
      </c>
      <c r="O6" s="86"/>
      <c r="P6" s="127" t="s">
        <v>71</v>
      </c>
      <c r="Q6" s="85" t="s">
        <v>72</v>
      </c>
      <c r="R6" s="85" t="s">
        <v>73</v>
      </c>
      <c r="S6" s="85" t="s">
        <v>1</v>
      </c>
      <c r="T6" s="85" t="s">
        <v>2</v>
      </c>
      <c r="U6" s="86"/>
      <c r="V6" s="127" t="s">
        <v>71</v>
      </c>
      <c r="W6" s="85" t="s">
        <v>72</v>
      </c>
      <c r="X6" s="85" t="s">
        <v>73</v>
      </c>
      <c r="Y6" s="85" t="s">
        <v>1</v>
      </c>
      <c r="Z6" s="85" t="s">
        <v>2</v>
      </c>
      <c r="AA6" s="86"/>
      <c r="AB6" s="127" t="s">
        <v>71</v>
      </c>
      <c r="AC6" s="85" t="s">
        <v>72</v>
      </c>
      <c r="AD6" s="85" t="s">
        <v>73</v>
      </c>
      <c r="AE6" s="85" t="s">
        <v>1</v>
      </c>
      <c r="AF6" s="85" t="s">
        <v>2</v>
      </c>
      <c r="AG6" s="86"/>
      <c r="AH6" s="127" t="s">
        <v>71</v>
      </c>
      <c r="AI6" s="85" t="s">
        <v>72</v>
      </c>
      <c r="AJ6" s="85" t="s">
        <v>73</v>
      </c>
      <c r="AK6" s="85" t="s">
        <v>1</v>
      </c>
      <c r="AL6" s="85" t="s">
        <v>2</v>
      </c>
      <c r="AM6" s="86"/>
      <c r="AN6" s="127" t="s">
        <v>71</v>
      </c>
      <c r="AO6" s="85" t="s">
        <v>72</v>
      </c>
      <c r="AP6" s="85" t="s">
        <v>73</v>
      </c>
      <c r="AQ6" s="85" t="s">
        <v>1</v>
      </c>
      <c r="AR6" s="85" t="s">
        <v>2</v>
      </c>
      <c r="AS6" s="86"/>
      <c r="AT6" s="127" t="s">
        <v>71</v>
      </c>
      <c r="AU6" s="85" t="s">
        <v>72</v>
      </c>
      <c r="AV6" s="85" t="s">
        <v>73</v>
      </c>
      <c r="AW6" s="85" t="s">
        <v>1</v>
      </c>
      <c r="AX6" s="85" t="s">
        <v>2</v>
      </c>
      <c r="AY6" s="86"/>
      <c r="AZ6" s="127" t="s">
        <v>71</v>
      </c>
      <c r="BA6" s="85" t="s">
        <v>72</v>
      </c>
      <c r="BB6" s="85" t="s">
        <v>73</v>
      </c>
      <c r="BC6" s="85" t="s">
        <v>1</v>
      </c>
      <c r="BD6" s="85" t="s">
        <v>2</v>
      </c>
      <c r="BE6" s="86"/>
      <c r="BF6" s="129" t="s">
        <v>71</v>
      </c>
    </row>
    <row r="7" spans="1:58" ht="15.75" thickBot="1" x14ac:dyDescent="0.3">
      <c r="A7" s="134"/>
      <c r="B7" s="135"/>
      <c r="C7" s="135"/>
      <c r="D7" s="135"/>
      <c r="E7" s="136"/>
      <c r="F7" s="136"/>
      <c r="G7" s="136"/>
      <c r="H7" s="52" t="str">
        <f>E6</f>
        <v>АППГ</v>
      </c>
      <c r="I7" s="40" t="str">
        <f>F6</f>
        <v>Текущий</v>
      </c>
      <c r="J7" s="132"/>
      <c r="K7" s="136"/>
      <c r="L7" s="136"/>
      <c r="M7" s="136"/>
      <c r="N7" s="52" t="str">
        <f>K6</f>
        <v>АППГ</v>
      </c>
      <c r="O7" s="40" t="str">
        <f>L6</f>
        <v>Текущий</v>
      </c>
      <c r="P7" s="133"/>
      <c r="Q7" s="136"/>
      <c r="R7" s="136"/>
      <c r="S7" s="136"/>
      <c r="T7" s="52" t="str">
        <f>Q6</f>
        <v>АППГ</v>
      </c>
      <c r="U7" s="40" t="str">
        <f>R6</f>
        <v>Текущий</v>
      </c>
      <c r="V7" s="128"/>
      <c r="W7" s="136"/>
      <c r="X7" s="136"/>
      <c r="Y7" s="136"/>
      <c r="Z7" s="52" t="str">
        <f>W6</f>
        <v>АППГ</v>
      </c>
      <c r="AA7" s="40" t="str">
        <f>X6</f>
        <v>Текущий</v>
      </c>
      <c r="AB7" s="128"/>
      <c r="AC7" s="136"/>
      <c r="AD7" s="136"/>
      <c r="AE7" s="136"/>
      <c r="AF7" s="52" t="str">
        <f>AC6</f>
        <v>АППГ</v>
      </c>
      <c r="AG7" s="40" t="str">
        <f>AD6</f>
        <v>Текущий</v>
      </c>
      <c r="AH7" s="128"/>
      <c r="AI7" s="136"/>
      <c r="AJ7" s="136"/>
      <c r="AK7" s="136"/>
      <c r="AL7" s="52" t="str">
        <f>AI6</f>
        <v>АППГ</v>
      </c>
      <c r="AM7" s="40" t="str">
        <f>AJ6</f>
        <v>Текущий</v>
      </c>
      <c r="AN7" s="128"/>
      <c r="AO7" s="136"/>
      <c r="AP7" s="136"/>
      <c r="AQ7" s="136"/>
      <c r="AR7" s="52" t="str">
        <f>AO6</f>
        <v>АППГ</v>
      </c>
      <c r="AS7" s="40" t="str">
        <f>AP6</f>
        <v>Текущий</v>
      </c>
      <c r="AT7" s="128"/>
      <c r="AU7" s="136"/>
      <c r="AV7" s="136"/>
      <c r="AW7" s="136"/>
      <c r="AX7" s="52" t="str">
        <f>AU6</f>
        <v>АППГ</v>
      </c>
      <c r="AY7" s="40" t="str">
        <f>AV6</f>
        <v>Текущий</v>
      </c>
      <c r="AZ7" s="128"/>
      <c r="BA7" s="136"/>
      <c r="BB7" s="136"/>
      <c r="BC7" s="136"/>
      <c r="BD7" s="52" t="str">
        <f>BA6</f>
        <v>АППГ</v>
      </c>
      <c r="BE7" s="40" t="str">
        <f>BB6</f>
        <v>Текущий</v>
      </c>
      <c r="BF7" s="130"/>
    </row>
    <row r="8" spans="1:58" ht="18.75" customHeight="1" x14ac:dyDescent="0.25">
      <c r="A8" s="138" t="s">
        <v>3</v>
      </c>
      <c r="B8" s="105"/>
      <c r="C8" s="105"/>
      <c r="D8" s="105"/>
      <c r="E8" s="31">
        <f>Служебный!A1</f>
        <v>180</v>
      </c>
      <c r="F8" s="31">
        <f>Служебный!B1</f>
        <v>222</v>
      </c>
      <c r="G8" s="32">
        <f>IFERROR(((F8-E8)/E8*100),0)</f>
        <v>23.333333333333332</v>
      </c>
      <c r="H8" s="32"/>
      <c r="I8" s="33"/>
      <c r="J8" s="64">
        <f>ABS(I8-H8)</f>
        <v>0</v>
      </c>
      <c r="K8" s="55">
        <f>Служебный!C1</f>
        <v>60</v>
      </c>
      <c r="L8" s="31">
        <f>Служебный!D1</f>
        <v>73</v>
      </c>
      <c r="M8" s="32">
        <f>IFERROR(((L8-K8)/K8*100),0)</f>
        <v>21.666666666666668</v>
      </c>
      <c r="N8" s="32"/>
      <c r="O8" s="37"/>
      <c r="P8" s="64">
        <f>ABS(O8-N8)</f>
        <v>0</v>
      </c>
      <c r="Q8" s="55">
        <f>Служебный!E1</f>
        <v>27</v>
      </c>
      <c r="R8" s="31">
        <f>Служебный!F1</f>
        <v>29</v>
      </c>
      <c r="S8" s="32">
        <f>IFERROR(((R8-Q8)/Q8*100),0)</f>
        <v>7.4074074074074066</v>
      </c>
      <c r="T8" s="32"/>
      <c r="U8" s="32"/>
      <c r="V8" s="63">
        <f>ABS(U8-T8)</f>
        <v>0</v>
      </c>
      <c r="W8" s="31">
        <f>Служебный!G1</f>
        <v>4</v>
      </c>
      <c r="X8" s="31">
        <f>Служебный!H1</f>
        <v>1</v>
      </c>
      <c r="Y8" s="32">
        <f>IFERROR(((X8-W8)/W8*100),0)</f>
        <v>-75</v>
      </c>
      <c r="Z8" s="32"/>
      <c r="AA8" s="32"/>
      <c r="AB8" s="63">
        <f>ABS(AA8-Z8)</f>
        <v>0</v>
      </c>
      <c r="AC8" s="31">
        <f>Служебный!I1</f>
        <v>18</v>
      </c>
      <c r="AD8" s="31">
        <f>Служебный!J1</f>
        <v>22</v>
      </c>
      <c r="AE8" s="32">
        <f>IFERROR(((AD8-AC8)/AC8*100),0)</f>
        <v>22.222222222222221</v>
      </c>
      <c r="AF8" s="32"/>
      <c r="AG8" s="32"/>
      <c r="AH8" s="63">
        <f>ABS(AG8-AF8)</f>
        <v>0</v>
      </c>
      <c r="AI8" s="31">
        <f>Служебный!K1</f>
        <v>22</v>
      </c>
      <c r="AJ8" s="31">
        <f>Служебный!L1</f>
        <v>46</v>
      </c>
      <c r="AK8" s="32">
        <f>IFERROR(((AJ8-AI8)/AI8*100),0)</f>
        <v>109.09090909090908</v>
      </c>
      <c r="AL8" s="32"/>
      <c r="AM8" s="32"/>
      <c r="AN8" s="63">
        <f>ABS(AM8-AL8)</f>
        <v>0</v>
      </c>
      <c r="AO8" s="31">
        <f>Служебный!M1</f>
        <v>19</v>
      </c>
      <c r="AP8" s="31">
        <f>Служебный!N1</f>
        <v>19</v>
      </c>
      <c r="AQ8" s="32">
        <f>IFERROR(((AP8-AO8)/AO8*100),0)</f>
        <v>0</v>
      </c>
      <c r="AR8" s="32"/>
      <c r="AS8" s="32"/>
      <c r="AT8" s="63">
        <f>ABS(AS8-AR8)</f>
        <v>0</v>
      </c>
      <c r="AU8" s="31">
        <f>Служебный!O1</f>
        <v>16</v>
      </c>
      <c r="AV8" s="31">
        <f>Служебный!P1</f>
        <v>18</v>
      </c>
      <c r="AW8" s="32">
        <f>IFERROR(((AV8-AU8)/AU8*100),0)</f>
        <v>12.5</v>
      </c>
      <c r="AX8" s="32"/>
      <c r="AY8" s="32"/>
      <c r="AZ8" s="63">
        <f>ABS(AY8-AX8)</f>
        <v>0</v>
      </c>
      <c r="BA8" s="31">
        <f>Служебный!Q1</f>
        <v>13</v>
      </c>
      <c r="BB8" s="31">
        <f>Служебный!R1</f>
        <v>14</v>
      </c>
      <c r="BC8" s="32">
        <f>IFERROR(((BB8-BA8)/BA8*100),0)</f>
        <v>7.6923076923076925</v>
      </c>
      <c r="BD8" s="32"/>
      <c r="BE8" s="33"/>
      <c r="BF8" s="70">
        <f>ABS(BE8-BD8)</f>
        <v>0</v>
      </c>
    </row>
    <row r="9" spans="1:58" ht="18.75" customHeight="1" x14ac:dyDescent="0.25">
      <c r="A9" s="102" t="s">
        <v>16</v>
      </c>
      <c r="B9" s="92" t="s">
        <v>4</v>
      </c>
      <c r="C9" s="92"/>
      <c r="D9" s="92"/>
      <c r="E9" s="1">
        <f>Служебный!A2</f>
        <v>6</v>
      </c>
      <c r="F9" s="1">
        <f>Служебный!B2</f>
        <v>8</v>
      </c>
      <c r="G9" s="10">
        <f t="shared" ref="G9:G48" si="0">IFERROR(((F9-E9)/E9*100),0)</f>
        <v>33.333333333333329</v>
      </c>
      <c r="H9" s="10">
        <f>IFERROR(E9/E$8*100,0)</f>
        <v>3.3333333333333335</v>
      </c>
      <c r="I9" s="15">
        <f>IFERROR(F9/F$8*100,0)</f>
        <v>3.6036036036036037</v>
      </c>
      <c r="J9" s="65">
        <f t="shared" ref="J9:J54" si="1">ABS(I9-H9)</f>
        <v>0.27027027027027017</v>
      </c>
      <c r="K9" s="56">
        <f>Служебный!C2</f>
        <v>1</v>
      </c>
      <c r="L9" s="1">
        <f>Служебный!D2</f>
        <v>0</v>
      </c>
      <c r="M9" s="10">
        <f t="shared" ref="M9:M48" si="2">IFERROR(((L9-K9)/K9*100),0)</f>
        <v>-100</v>
      </c>
      <c r="N9" s="10">
        <f>IFERROR(K9/K$8*100,0)</f>
        <v>1.6666666666666667</v>
      </c>
      <c r="O9" s="35">
        <f>IFERROR(L9/L$8*100,0)</f>
        <v>0</v>
      </c>
      <c r="P9" s="65">
        <f t="shared" ref="P9:P49" si="3">ABS(O9-N9)</f>
        <v>1.6666666666666667</v>
      </c>
      <c r="Q9" s="56">
        <f>Служебный!E2</f>
        <v>1</v>
      </c>
      <c r="R9" s="1">
        <f>Служебный!F2</f>
        <v>0</v>
      </c>
      <c r="S9" s="10">
        <f t="shared" ref="S9:S48" si="4">IFERROR(((R9-Q9)/Q9*100),0)</f>
        <v>-100</v>
      </c>
      <c r="T9" s="10">
        <f>IFERROR(Q9/Q$8*100,0)</f>
        <v>3.7037037037037033</v>
      </c>
      <c r="U9" s="10">
        <f>IFERROR(R9/R$8*100,0)</f>
        <v>0</v>
      </c>
      <c r="V9" s="60">
        <f t="shared" ref="V9:V49" si="5">ABS(U9-T9)</f>
        <v>3.7037037037037033</v>
      </c>
      <c r="W9" s="1">
        <f>Служебный!G2</f>
        <v>0</v>
      </c>
      <c r="X9" s="1">
        <f>Служебный!H2</f>
        <v>0</v>
      </c>
      <c r="Y9" s="10">
        <f t="shared" ref="Y9:Y48" si="6">IFERROR(((X9-W9)/W9*100),0)</f>
        <v>0</v>
      </c>
      <c r="Z9" s="10">
        <f>IFERROR(W9/W$8*100,0)</f>
        <v>0</v>
      </c>
      <c r="AA9" s="10">
        <f>IFERROR(X9/X$8*100,0)</f>
        <v>0</v>
      </c>
      <c r="AB9" s="60">
        <f t="shared" ref="AB9:AB49" si="7">ABS(AA9-Z9)</f>
        <v>0</v>
      </c>
      <c r="AC9" s="1">
        <f>Служебный!I2</f>
        <v>0</v>
      </c>
      <c r="AD9" s="1">
        <f>Служебный!J2</f>
        <v>0</v>
      </c>
      <c r="AE9" s="10">
        <f t="shared" ref="AE9:AE48" si="8">IFERROR(((AD9-AC9)/AC9*100),0)</f>
        <v>0</v>
      </c>
      <c r="AF9" s="10">
        <f>IFERROR(AC9/AC$8*100,0)</f>
        <v>0</v>
      </c>
      <c r="AG9" s="10">
        <f>IFERROR(AD9/AD$8*100,0)</f>
        <v>0</v>
      </c>
      <c r="AH9" s="60">
        <f t="shared" ref="AH9:AH49" si="9">ABS(AG9-AF9)</f>
        <v>0</v>
      </c>
      <c r="AI9" s="1">
        <f>Служебный!K2</f>
        <v>0</v>
      </c>
      <c r="AJ9" s="1">
        <f>Служебный!L2</f>
        <v>4</v>
      </c>
      <c r="AK9" s="10">
        <f t="shared" ref="AK9:AK48" si="10">IFERROR(((AJ9-AI9)/AI9*100),0)</f>
        <v>0</v>
      </c>
      <c r="AL9" s="10">
        <f>IFERROR(AI9/AI$8*100,0)</f>
        <v>0</v>
      </c>
      <c r="AM9" s="10">
        <f>IFERROR(AJ9/AJ$8*100,0)</f>
        <v>8.695652173913043</v>
      </c>
      <c r="AN9" s="60">
        <f t="shared" ref="AN9:AN49" si="11">ABS(AM9-AL9)</f>
        <v>8.695652173913043</v>
      </c>
      <c r="AO9" s="1">
        <f>Служебный!M2</f>
        <v>0</v>
      </c>
      <c r="AP9" s="1">
        <f>Служебный!N2</f>
        <v>1</v>
      </c>
      <c r="AQ9" s="10">
        <f t="shared" ref="AQ9:AQ48" si="12">IFERROR(((AP9-AO9)/AO9*100),0)</f>
        <v>0</v>
      </c>
      <c r="AR9" s="10">
        <f>IFERROR(AO9/AO$8*100,0)</f>
        <v>0</v>
      </c>
      <c r="AS9" s="10">
        <f>IFERROR(AP9/AP$8*100,0)</f>
        <v>5.2631578947368416</v>
      </c>
      <c r="AT9" s="60">
        <f t="shared" ref="AT9:AT49" si="13">ABS(AS9-AR9)</f>
        <v>5.2631578947368416</v>
      </c>
      <c r="AU9" s="1">
        <f>Служебный!O2</f>
        <v>3</v>
      </c>
      <c r="AV9" s="1">
        <f>Служебный!P2</f>
        <v>3</v>
      </c>
      <c r="AW9" s="10">
        <f t="shared" ref="AW9:AW48" si="14">IFERROR(((AV9-AU9)/AU9*100),0)</f>
        <v>0</v>
      </c>
      <c r="AX9" s="10">
        <f>IFERROR(AU9/AU$8*100,0)</f>
        <v>18.75</v>
      </c>
      <c r="AY9" s="10">
        <f>IFERROR(AV9/AV$8*100,0)</f>
        <v>16.666666666666664</v>
      </c>
      <c r="AZ9" s="60">
        <f t="shared" ref="AZ9:AZ49" si="15">ABS(AY9-AX9)</f>
        <v>2.0833333333333357</v>
      </c>
      <c r="BA9" s="1">
        <f>Служебный!Q2</f>
        <v>1</v>
      </c>
      <c r="BB9" s="1">
        <f>Служебный!R2</f>
        <v>0</v>
      </c>
      <c r="BC9" s="10">
        <f t="shared" ref="BC9:BC48" si="16">IFERROR(((BB9-BA9)/BA9*100),0)</f>
        <v>-100</v>
      </c>
      <c r="BD9" s="10">
        <f>IFERROR(BA9/BA$8*100,0)</f>
        <v>7.6923076923076925</v>
      </c>
      <c r="BE9" s="15">
        <f>IFERROR(BB9/BB$8*100,0)</f>
        <v>0</v>
      </c>
      <c r="BF9" s="71">
        <f t="shared" ref="BF9:BF49" si="17">ABS(BE9-BD9)</f>
        <v>7.6923076923076925</v>
      </c>
    </row>
    <row r="10" spans="1:58" ht="18.75" customHeight="1" x14ac:dyDescent="0.25">
      <c r="A10" s="102"/>
      <c r="B10" s="92" t="s">
        <v>5</v>
      </c>
      <c r="C10" s="92"/>
      <c r="D10" s="92"/>
      <c r="E10" s="1">
        <f>Служебный!A3</f>
        <v>43</v>
      </c>
      <c r="F10" s="1">
        <f>Служебный!B3</f>
        <v>46</v>
      </c>
      <c r="G10" s="10">
        <f t="shared" si="0"/>
        <v>6.9767441860465116</v>
      </c>
      <c r="H10" s="10">
        <f t="shared" ref="H10:I22" si="18">IFERROR(E10/E$8*100,0)</f>
        <v>23.888888888888889</v>
      </c>
      <c r="I10" s="15">
        <f t="shared" si="18"/>
        <v>20.72072072072072</v>
      </c>
      <c r="J10" s="65">
        <f t="shared" si="1"/>
        <v>3.1681681681681688</v>
      </c>
      <c r="K10" s="56">
        <f>Служебный!C3</f>
        <v>21</v>
      </c>
      <c r="L10" s="1">
        <f>Служебный!D3</f>
        <v>22</v>
      </c>
      <c r="M10" s="10">
        <f t="shared" si="2"/>
        <v>4.7619047619047619</v>
      </c>
      <c r="N10" s="10">
        <f t="shared" ref="N10:N22" si="19">IFERROR(K10/K$8*100,0)</f>
        <v>35</v>
      </c>
      <c r="O10" s="35">
        <f t="shared" ref="O10:O22" si="20">IFERROR(L10/L$8*100,0)</f>
        <v>30.136986301369863</v>
      </c>
      <c r="P10" s="65">
        <f t="shared" si="3"/>
        <v>4.8630136986301373</v>
      </c>
      <c r="Q10" s="56">
        <f>Служебный!E3</f>
        <v>6</v>
      </c>
      <c r="R10" s="1">
        <f>Служебный!F3</f>
        <v>6</v>
      </c>
      <c r="S10" s="10">
        <f t="shared" si="4"/>
        <v>0</v>
      </c>
      <c r="T10" s="10">
        <f t="shared" ref="T10:T22" si="21">IFERROR(Q10/Q$8*100,0)</f>
        <v>22.222222222222221</v>
      </c>
      <c r="U10" s="10">
        <f t="shared" ref="U10:U22" si="22">IFERROR(R10/R$8*100,0)</f>
        <v>20.689655172413794</v>
      </c>
      <c r="V10" s="60">
        <f t="shared" si="5"/>
        <v>1.5325670498084278</v>
      </c>
      <c r="W10" s="1">
        <f>Служебный!G3</f>
        <v>1</v>
      </c>
      <c r="X10" s="1">
        <f>Служебный!H3</f>
        <v>1</v>
      </c>
      <c r="Y10" s="10">
        <f t="shared" si="6"/>
        <v>0</v>
      </c>
      <c r="Z10" s="10">
        <f t="shared" ref="Z10:Z22" si="23">IFERROR(W10/W$8*100,0)</f>
        <v>25</v>
      </c>
      <c r="AA10" s="10">
        <f t="shared" ref="AA10:AA22" si="24">IFERROR(X10/X$8*100,0)</f>
        <v>100</v>
      </c>
      <c r="AB10" s="60">
        <f t="shared" si="7"/>
        <v>75</v>
      </c>
      <c r="AC10" s="1">
        <f>Служебный!I3</f>
        <v>5</v>
      </c>
      <c r="AD10" s="1">
        <f>Служебный!J3</f>
        <v>7</v>
      </c>
      <c r="AE10" s="10">
        <f t="shared" si="8"/>
        <v>40</v>
      </c>
      <c r="AF10" s="10">
        <f t="shared" ref="AF10:AF22" si="25">IFERROR(AC10/AC$8*100,0)</f>
        <v>27.777777777777779</v>
      </c>
      <c r="AG10" s="10">
        <f t="shared" ref="AG10:AG22" si="26">IFERROR(AD10/AD$8*100,0)</f>
        <v>31.818181818181817</v>
      </c>
      <c r="AH10" s="60">
        <f t="shared" si="9"/>
        <v>4.040404040404038</v>
      </c>
      <c r="AI10" s="1">
        <f>Служебный!K3</f>
        <v>4</v>
      </c>
      <c r="AJ10" s="1">
        <f>Служебный!L3</f>
        <v>5</v>
      </c>
      <c r="AK10" s="10">
        <f t="shared" si="10"/>
        <v>25</v>
      </c>
      <c r="AL10" s="10">
        <f t="shared" ref="AL10:AL22" si="27">IFERROR(AI10/AI$8*100,0)</f>
        <v>18.181818181818183</v>
      </c>
      <c r="AM10" s="10">
        <f t="shared" ref="AM10:AM22" si="28">IFERROR(AJ10/AJ$8*100,0)</f>
        <v>10.869565217391305</v>
      </c>
      <c r="AN10" s="60">
        <f t="shared" si="11"/>
        <v>7.3122529644268788</v>
      </c>
      <c r="AO10" s="1">
        <f>Служебный!M3</f>
        <v>3</v>
      </c>
      <c r="AP10" s="1">
        <f>Служебный!N3</f>
        <v>2</v>
      </c>
      <c r="AQ10" s="10">
        <f t="shared" si="12"/>
        <v>-33.333333333333329</v>
      </c>
      <c r="AR10" s="10">
        <f t="shared" ref="AR10:AR22" si="29">IFERROR(AO10/AO$8*100,0)</f>
        <v>15.789473684210526</v>
      </c>
      <c r="AS10" s="10">
        <f t="shared" ref="AS10:AS22" si="30">IFERROR(AP10/AP$8*100,0)</f>
        <v>10.526315789473683</v>
      </c>
      <c r="AT10" s="60">
        <f t="shared" si="13"/>
        <v>5.2631578947368425</v>
      </c>
      <c r="AU10" s="1">
        <f>Служебный!O3</f>
        <v>1</v>
      </c>
      <c r="AV10" s="1">
        <f>Служебный!P3</f>
        <v>1</v>
      </c>
      <c r="AW10" s="10">
        <f t="shared" si="14"/>
        <v>0</v>
      </c>
      <c r="AX10" s="10">
        <f t="shared" ref="AX10:AX22" si="31">IFERROR(AU10/AU$8*100,0)</f>
        <v>6.25</v>
      </c>
      <c r="AY10" s="10">
        <f t="shared" ref="AY10:AY22" si="32">IFERROR(AV10/AV$8*100,0)</f>
        <v>5.5555555555555554</v>
      </c>
      <c r="AZ10" s="60">
        <f t="shared" si="15"/>
        <v>0.69444444444444464</v>
      </c>
      <c r="BA10" s="1">
        <f>Служебный!Q3</f>
        <v>2</v>
      </c>
      <c r="BB10" s="1">
        <f>Служебный!R3</f>
        <v>2</v>
      </c>
      <c r="BC10" s="10">
        <f t="shared" si="16"/>
        <v>0</v>
      </c>
      <c r="BD10" s="10">
        <f t="shared" ref="BD10:BD22" si="33">IFERROR(BA10/BA$8*100,0)</f>
        <v>15.384615384615385</v>
      </c>
      <c r="BE10" s="15">
        <f t="shared" ref="BE10:BE22" si="34">IFERROR(BB10/BB$8*100,0)</f>
        <v>14.285714285714285</v>
      </c>
      <c r="BF10" s="71">
        <f t="shared" si="17"/>
        <v>1.0989010989011003</v>
      </c>
    </row>
    <row r="11" spans="1:58" ht="18.75" customHeight="1" x14ac:dyDescent="0.25">
      <c r="A11" s="102"/>
      <c r="B11" s="92" t="s">
        <v>6</v>
      </c>
      <c r="C11" s="92"/>
      <c r="D11" s="92"/>
      <c r="E11" s="1">
        <f>Служебный!A4</f>
        <v>29</v>
      </c>
      <c r="F11" s="1">
        <f>Служебный!B4</f>
        <v>61</v>
      </c>
      <c r="G11" s="10">
        <f t="shared" si="0"/>
        <v>110.34482758620689</v>
      </c>
      <c r="H11" s="10">
        <f t="shared" si="18"/>
        <v>16.111111111111111</v>
      </c>
      <c r="I11" s="15">
        <f t="shared" si="18"/>
        <v>27.477477477477478</v>
      </c>
      <c r="J11" s="65">
        <f t="shared" si="1"/>
        <v>11.366366366366368</v>
      </c>
      <c r="K11" s="56">
        <f>Служебный!C4</f>
        <v>10</v>
      </c>
      <c r="L11" s="1">
        <f>Служебный!D4</f>
        <v>21</v>
      </c>
      <c r="M11" s="10">
        <f t="shared" si="2"/>
        <v>110.00000000000001</v>
      </c>
      <c r="N11" s="10">
        <f t="shared" si="19"/>
        <v>16.666666666666664</v>
      </c>
      <c r="O11" s="35">
        <f t="shared" si="20"/>
        <v>28.767123287671232</v>
      </c>
      <c r="P11" s="65">
        <f t="shared" si="3"/>
        <v>12.100456621004568</v>
      </c>
      <c r="Q11" s="56">
        <f>Служебный!E4</f>
        <v>6</v>
      </c>
      <c r="R11" s="1">
        <f>Служебный!F4</f>
        <v>5</v>
      </c>
      <c r="S11" s="10">
        <f t="shared" si="4"/>
        <v>-16.666666666666664</v>
      </c>
      <c r="T11" s="10">
        <f t="shared" si="21"/>
        <v>22.222222222222221</v>
      </c>
      <c r="U11" s="10">
        <f t="shared" si="22"/>
        <v>17.241379310344829</v>
      </c>
      <c r="V11" s="60">
        <f t="shared" si="5"/>
        <v>4.9808429118773923</v>
      </c>
      <c r="W11" s="1">
        <f>Служебный!G4</f>
        <v>0</v>
      </c>
      <c r="X11" s="1">
        <f>Служебный!H4</f>
        <v>0</v>
      </c>
      <c r="Y11" s="10">
        <f t="shared" si="6"/>
        <v>0</v>
      </c>
      <c r="Z11" s="10">
        <f t="shared" si="23"/>
        <v>0</v>
      </c>
      <c r="AA11" s="10">
        <f t="shared" si="24"/>
        <v>0</v>
      </c>
      <c r="AB11" s="60">
        <f t="shared" si="7"/>
        <v>0</v>
      </c>
      <c r="AC11" s="1">
        <f>Служебный!I4</f>
        <v>2</v>
      </c>
      <c r="AD11" s="1">
        <f>Служебный!J4</f>
        <v>7</v>
      </c>
      <c r="AE11" s="10">
        <f t="shared" si="8"/>
        <v>250</v>
      </c>
      <c r="AF11" s="10">
        <f t="shared" si="25"/>
        <v>11.111111111111111</v>
      </c>
      <c r="AG11" s="10">
        <f t="shared" si="26"/>
        <v>31.818181818181817</v>
      </c>
      <c r="AH11" s="60">
        <f t="shared" si="9"/>
        <v>20.707070707070706</v>
      </c>
      <c r="AI11" s="1">
        <f>Служебный!K4</f>
        <v>4</v>
      </c>
      <c r="AJ11" s="1">
        <f>Служебный!L4</f>
        <v>10</v>
      </c>
      <c r="AK11" s="10">
        <f t="shared" si="10"/>
        <v>150</v>
      </c>
      <c r="AL11" s="10">
        <f t="shared" si="27"/>
        <v>18.181818181818183</v>
      </c>
      <c r="AM11" s="10">
        <f t="shared" si="28"/>
        <v>21.739130434782609</v>
      </c>
      <c r="AN11" s="60">
        <f t="shared" si="11"/>
        <v>3.5573122529644259</v>
      </c>
      <c r="AO11" s="1">
        <f>Служебный!M4</f>
        <v>5</v>
      </c>
      <c r="AP11" s="1">
        <f>Служебный!N4</f>
        <v>5</v>
      </c>
      <c r="AQ11" s="10">
        <f t="shared" si="12"/>
        <v>0</v>
      </c>
      <c r="AR11" s="10">
        <f t="shared" si="29"/>
        <v>26.315789473684209</v>
      </c>
      <c r="AS11" s="10">
        <f t="shared" si="30"/>
        <v>26.315789473684209</v>
      </c>
      <c r="AT11" s="60">
        <f t="shared" si="13"/>
        <v>0</v>
      </c>
      <c r="AU11" s="1">
        <f>Служебный!O4</f>
        <v>1</v>
      </c>
      <c r="AV11" s="1">
        <f>Служебный!P4</f>
        <v>6</v>
      </c>
      <c r="AW11" s="10">
        <f t="shared" si="14"/>
        <v>500</v>
      </c>
      <c r="AX11" s="10">
        <f t="shared" si="31"/>
        <v>6.25</v>
      </c>
      <c r="AY11" s="10">
        <f t="shared" si="32"/>
        <v>33.333333333333329</v>
      </c>
      <c r="AZ11" s="60">
        <f t="shared" si="15"/>
        <v>27.083333333333329</v>
      </c>
      <c r="BA11" s="1">
        <f>Служебный!Q4</f>
        <v>1</v>
      </c>
      <c r="BB11" s="1">
        <f>Служебный!R4</f>
        <v>7</v>
      </c>
      <c r="BC11" s="10">
        <f t="shared" si="16"/>
        <v>600</v>
      </c>
      <c r="BD11" s="10">
        <f t="shared" si="33"/>
        <v>7.6923076923076925</v>
      </c>
      <c r="BE11" s="15">
        <f t="shared" si="34"/>
        <v>50</v>
      </c>
      <c r="BF11" s="71">
        <f t="shared" si="17"/>
        <v>42.307692307692307</v>
      </c>
    </row>
    <row r="12" spans="1:58" ht="18.75" customHeight="1" x14ac:dyDescent="0.25">
      <c r="A12" s="102"/>
      <c r="B12" s="92" t="s">
        <v>7</v>
      </c>
      <c r="C12" s="92"/>
      <c r="D12" s="92"/>
      <c r="E12" s="1">
        <f>Служебный!A5</f>
        <v>102</v>
      </c>
      <c r="F12" s="1">
        <f>Служебный!B5</f>
        <v>107</v>
      </c>
      <c r="G12" s="10">
        <f t="shared" si="0"/>
        <v>4.9019607843137258</v>
      </c>
      <c r="H12" s="10">
        <f t="shared" si="18"/>
        <v>56.666666666666664</v>
      </c>
      <c r="I12" s="15">
        <f t="shared" si="18"/>
        <v>48.198198198198199</v>
      </c>
      <c r="J12" s="65">
        <f t="shared" si="1"/>
        <v>8.4684684684684655</v>
      </c>
      <c r="K12" s="56">
        <f>Служебный!C5</f>
        <v>28</v>
      </c>
      <c r="L12" s="1">
        <f>Служебный!D5</f>
        <v>30</v>
      </c>
      <c r="M12" s="10">
        <f t="shared" si="2"/>
        <v>7.1428571428571423</v>
      </c>
      <c r="N12" s="10">
        <f t="shared" si="19"/>
        <v>46.666666666666664</v>
      </c>
      <c r="O12" s="35">
        <f t="shared" si="20"/>
        <v>41.095890410958901</v>
      </c>
      <c r="P12" s="65">
        <f t="shared" si="3"/>
        <v>5.5707762557077629</v>
      </c>
      <c r="Q12" s="56">
        <f>Служебный!E5</f>
        <v>14</v>
      </c>
      <c r="R12" s="1">
        <f>Служебный!F5</f>
        <v>18</v>
      </c>
      <c r="S12" s="10">
        <f t="shared" si="4"/>
        <v>28.571428571428569</v>
      </c>
      <c r="T12" s="10">
        <f t="shared" si="21"/>
        <v>51.851851851851848</v>
      </c>
      <c r="U12" s="10">
        <f t="shared" si="22"/>
        <v>62.068965517241381</v>
      </c>
      <c r="V12" s="60">
        <f t="shared" si="5"/>
        <v>10.217113665389533</v>
      </c>
      <c r="W12" s="1">
        <f>Служебный!G5</f>
        <v>3</v>
      </c>
      <c r="X12" s="1">
        <f>Служебный!H5</f>
        <v>0</v>
      </c>
      <c r="Y12" s="10">
        <f t="shared" si="6"/>
        <v>-100</v>
      </c>
      <c r="Z12" s="10">
        <f t="shared" si="23"/>
        <v>75</v>
      </c>
      <c r="AA12" s="10">
        <f t="shared" si="24"/>
        <v>0</v>
      </c>
      <c r="AB12" s="60">
        <f t="shared" si="7"/>
        <v>75</v>
      </c>
      <c r="AC12" s="1">
        <f>Служебный!I5</f>
        <v>11</v>
      </c>
      <c r="AD12" s="1">
        <f>Служебный!J5</f>
        <v>8</v>
      </c>
      <c r="AE12" s="10">
        <f t="shared" si="8"/>
        <v>-27.27272727272727</v>
      </c>
      <c r="AF12" s="10">
        <f t="shared" si="25"/>
        <v>61.111111111111114</v>
      </c>
      <c r="AG12" s="10">
        <f t="shared" si="26"/>
        <v>36.363636363636367</v>
      </c>
      <c r="AH12" s="60">
        <f t="shared" si="9"/>
        <v>24.747474747474747</v>
      </c>
      <c r="AI12" s="1">
        <f>Служебный!K5</f>
        <v>14</v>
      </c>
      <c r="AJ12" s="1">
        <f>Служебный!L5</f>
        <v>27</v>
      </c>
      <c r="AK12" s="10">
        <f t="shared" si="10"/>
        <v>92.857142857142861</v>
      </c>
      <c r="AL12" s="10">
        <f t="shared" si="27"/>
        <v>63.636363636363633</v>
      </c>
      <c r="AM12" s="10">
        <f t="shared" si="28"/>
        <v>58.695652173913047</v>
      </c>
      <c r="AN12" s="60">
        <f t="shared" si="11"/>
        <v>4.9407114624505866</v>
      </c>
      <c r="AO12" s="1">
        <f>Служебный!M5</f>
        <v>11</v>
      </c>
      <c r="AP12" s="1">
        <f>Служебный!N5</f>
        <v>11</v>
      </c>
      <c r="AQ12" s="10">
        <f t="shared" si="12"/>
        <v>0</v>
      </c>
      <c r="AR12" s="10">
        <f t="shared" si="29"/>
        <v>57.894736842105267</v>
      </c>
      <c r="AS12" s="10">
        <f t="shared" si="30"/>
        <v>57.894736842105267</v>
      </c>
      <c r="AT12" s="60">
        <f t="shared" si="13"/>
        <v>0</v>
      </c>
      <c r="AU12" s="1">
        <f>Служебный!O5</f>
        <v>11</v>
      </c>
      <c r="AV12" s="1">
        <f>Служебный!P5</f>
        <v>8</v>
      </c>
      <c r="AW12" s="10">
        <f t="shared" si="14"/>
        <v>-27.27272727272727</v>
      </c>
      <c r="AX12" s="10">
        <f t="shared" si="31"/>
        <v>68.75</v>
      </c>
      <c r="AY12" s="10">
        <f t="shared" si="32"/>
        <v>44.444444444444443</v>
      </c>
      <c r="AZ12" s="60">
        <f t="shared" si="15"/>
        <v>24.305555555555557</v>
      </c>
      <c r="BA12" s="1">
        <f>Служебный!Q5</f>
        <v>9</v>
      </c>
      <c r="BB12" s="1">
        <f>Служебный!R5</f>
        <v>5</v>
      </c>
      <c r="BC12" s="10">
        <f t="shared" si="16"/>
        <v>-44.444444444444443</v>
      </c>
      <c r="BD12" s="10">
        <f t="shared" si="33"/>
        <v>69.230769230769226</v>
      </c>
      <c r="BE12" s="15">
        <f t="shared" si="34"/>
        <v>35.714285714285715</v>
      </c>
      <c r="BF12" s="71">
        <f t="shared" si="17"/>
        <v>33.516483516483511</v>
      </c>
    </row>
    <row r="13" spans="1:58" ht="18.75" customHeight="1" x14ac:dyDescent="0.25">
      <c r="A13" s="102"/>
      <c r="B13" s="92" t="s">
        <v>8</v>
      </c>
      <c r="C13" s="92"/>
      <c r="D13" s="92"/>
      <c r="E13" s="1">
        <f>Служебный!A6</f>
        <v>7</v>
      </c>
      <c r="F13" s="1">
        <f>Служебный!B6</f>
        <v>3</v>
      </c>
      <c r="G13" s="10">
        <f t="shared" si="0"/>
        <v>-57.142857142857139</v>
      </c>
      <c r="H13" s="10">
        <f t="shared" si="18"/>
        <v>3.8888888888888888</v>
      </c>
      <c r="I13" s="15">
        <f t="shared" si="18"/>
        <v>1.3513513513513513</v>
      </c>
      <c r="J13" s="65">
        <f t="shared" si="1"/>
        <v>2.5375375375375375</v>
      </c>
      <c r="K13" s="56">
        <f>Служебный!C6</f>
        <v>7</v>
      </c>
      <c r="L13" s="1">
        <f>Служебный!D6</f>
        <v>2</v>
      </c>
      <c r="M13" s="10">
        <f t="shared" si="2"/>
        <v>-71.428571428571431</v>
      </c>
      <c r="N13" s="10">
        <f t="shared" si="19"/>
        <v>11.666666666666666</v>
      </c>
      <c r="O13" s="35">
        <f t="shared" si="20"/>
        <v>2.7397260273972601</v>
      </c>
      <c r="P13" s="65">
        <f t="shared" si="3"/>
        <v>8.9269406392694055</v>
      </c>
      <c r="Q13" s="56">
        <f>Служебный!E6</f>
        <v>0</v>
      </c>
      <c r="R13" s="1">
        <f>Служебный!F6</f>
        <v>1</v>
      </c>
      <c r="S13" s="10">
        <f t="shared" si="4"/>
        <v>0</v>
      </c>
      <c r="T13" s="10">
        <f t="shared" si="21"/>
        <v>0</v>
      </c>
      <c r="U13" s="10">
        <f t="shared" si="22"/>
        <v>3.4482758620689653</v>
      </c>
      <c r="V13" s="60">
        <f t="shared" si="5"/>
        <v>3.4482758620689653</v>
      </c>
      <c r="W13" s="1">
        <f>Служебный!G6</f>
        <v>0</v>
      </c>
      <c r="X13" s="1">
        <f>Служебный!H6</f>
        <v>0</v>
      </c>
      <c r="Y13" s="10">
        <f t="shared" si="6"/>
        <v>0</v>
      </c>
      <c r="Z13" s="10">
        <f t="shared" si="23"/>
        <v>0</v>
      </c>
      <c r="AA13" s="10">
        <f t="shared" si="24"/>
        <v>0</v>
      </c>
      <c r="AB13" s="60">
        <f t="shared" si="7"/>
        <v>0</v>
      </c>
      <c r="AC13" s="1">
        <f>Служебный!I6</f>
        <v>0</v>
      </c>
      <c r="AD13" s="1">
        <f>Служебный!J6</f>
        <v>0</v>
      </c>
      <c r="AE13" s="10">
        <f t="shared" si="8"/>
        <v>0</v>
      </c>
      <c r="AF13" s="10">
        <f t="shared" si="25"/>
        <v>0</v>
      </c>
      <c r="AG13" s="10">
        <f t="shared" si="26"/>
        <v>0</v>
      </c>
      <c r="AH13" s="60">
        <f t="shared" si="9"/>
        <v>0</v>
      </c>
      <c r="AI13" s="1">
        <f>Служебный!K6</f>
        <v>0</v>
      </c>
      <c r="AJ13" s="1">
        <f>Служебный!L6</f>
        <v>0</v>
      </c>
      <c r="AK13" s="10">
        <f t="shared" si="10"/>
        <v>0</v>
      </c>
      <c r="AL13" s="10">
        <f t="shared" si="27"/>
        <v>0</v>
      </c>
      <c r="AM13" s="10">
        <f t="shared" si="28"/>
        <v>0</v>
      </c>
      <c r="AN13" s="60">
        <f t="shared" si="11"/>
        <v>0</v>
      </c>
      <c r="AO13" s="1">
        <f>Служебный!M6</f>
        <v>0</v>
      </c>
      <c r="AP13" s="1">
        <f>Служебный!N6</f>
        <v>0</v>
      </c>
      <c r="AQ13" s="10">
        <f t="shared" si="12"/>
        <v>0</v>
      </c>
      <c r="AR13" s="10">
        <f t="shared" si="29"/>
        <v>0</v>
      </c>
      <c r="AS13" s="10">
        <f t="shared" si="30"/>
        <v>0</v>
      </c>
      <c r="AT13" s="60">
        <f t="shared" si="13"/>
        <v>0</v>
      </c>
      <c r="AU13" s="1">
        <f>Служебный!O6</f>
        <v>0</v>
      </c>
      <c r="AV13" s="1">
        <f>Служебный!P6</f>
        <v>0</v>
      </c>
      <c r="AW13" s="10">
        <f t="shared" si="14"/>
        <v>0</v>
      </c>
      <c r="AX13" s="10">
        <f t="shared" si="31"/>
        <v>0</v>
      </c>
      <c r="AY13" s="10">
        <f t="shared" si="32"/>
        <v>0</v>
      </c>
      <c r="AZ13" s="60">
        <f t="shared" si="15"/>
        <v>0</v>
      </c>
      <c r="BA13" s="1">
        <f>Служебный!Q6</f>
        <v>0</v>
      </c>
      <c r="BB13" s="1">
        <f>Служебный!R6</f>
        <v>0</v>
      </c>
      <c r="BC13" s="10">
        <f t="shared" si="16"/>
        <v>0</v>
      </c>
      <c r="BD13" s="10">
        <f t="shared" si="33"/>
        <v>0</v>
      </c>
      <c r="BE13" s="15">
        <f t="shared" si="34"/>
        <v>0</v>
      </c>
      <c r="BF13" s="71">
        <f t="shared" si="17"/>
        <v>0</v>
      </c>
    </row>
    <row r="14" spans="1:58" ht="18.75" customHeight="1" x14ac:dyDescent="0.25">
      <c r="A14" s="102"/>
      <c r="B14" s="92" t="s">
        <v>9</v>
      </c>
      <c r="C14" s="92"/>
      <c r="D14" s="92"/>
      <c r="E14" s="1">
        <f>Служебный!A7</f>
        <v>17</v>
      </c>
      <c r="F14" s="1">
        <f>Служебный!B7</f>
        <v>15</v>
      </c>
      <c r="G14" s="10">
        <f t="shared" si="0"/>
        <v>-11.76470588235294</v>
      </c>
      <c r="H14" s="10">
        <f t="shared" si="18"/>
        <v>9.4444444444444446</v>
      </c>
      <c r="I14" s="15">
        <f t="shared" si="18"/>
        <v>6.756756756756757</v>
      </c>
      <c r="J14" s="65">
        <f t="shared" si="1"/>
        <v>2.6876876876876876</v>
      </c>
      <c r="K14" s="56">
        <f>Служебный!C7</f>
        <v>13</v>
      </c>
      <c r="L14" s="1">
        <f>Служебный!D7</f>
        <v>4</v>
      </c>
      <c r="M14" s="10">
        <f t="shared" si="2"/>
        <v>-69.230769230769226</v>
      </c>
      <c r="N14" s="10">
        <f t="shared" si="19"/>
        <v>21.666666666666668</v>
      </c>
      <c r="O14" s="35">
        <f t="shared" si="20"/>
        <v>5.4794520547945202</v>
      </c>
      <c r="P14" s="65">
        <f t="shared" si="3"/>
        <v>16.187214611872147</v>
      </c>
      <c r="Q14" s="56">
        <f>Служебный!E7</f>
        <v>2</v>
      </c>
      <c r="R14" s="1">
        <f>Служебный!F7</f>
        <v>4</v>
      </c>
      <c r="S14" s="10">
        <f t="shared" si="4"/>
        <v>100</v>
      </c>
      <c r="T14" s="10">
        <f t="shared" si="21"/>
        <v>7.4074074074074066</v>
      </c>
      <c r="U14" s="10">
        <f t="shared" si="22"/>
        <v>13.793103448275861</v>
      </c>
      <c r="V14" s="60">
        <f t="shared" si="5"/>
        <v>6.3856960408684547</v>
      </c>
      <c r="W14" s="1">
        <f>Служебный!G7</f>
        <v>1</v>
      </c>
      <c r="X14" s="1">
        <f>Служебный!H7</f>
        <v>0</v>
      </c>
      <c r="Y14" s="10">
        <f t="shared" si="6"/>
        <v>-100</v>
      </c>
      <c r="Z14" s="10">
        <f t="shared" si="23"/>
        <v>25</v>
      </c>
      <c r="AA14" s="10">
        <f t="shared" si="24"/>
        <v>0</v>
      </c>
      <c r="AB14" s="60">
        <f t="shared" si="7"/>
        <v>25</v>
      </c>
      <c r="AC14" s="1">
        <f>Служебный!I7</f>
        <v>0</v>
      </c>
      <c r="AD14" s="1">
        <f>Служебный!J7</f>
        <v>4</v>
      </c>
      <c r="AE14" s="10">
        <f t="shared" si="8"/>
        <v>0</v>
      </c>
      <c r="AF14" s="10">
        <f t="shared" si="25"/>
        <v>0</v>
      </c>
      <c r="AG14" s="10">
        <f t="shared" si="26"/>
        <v>18.181818181818183</v>
      </c>
      <c r="AH14" s="60">
        <f t="shared" si="9"/>
        <v>18.181818181818183</v>
      </c>
      <c r="AI14" s="1">
        <f>Служебный!K7</f>
        <v>0</v>
      </c>
      <c r="AJ14" s="1">
        <f>Служебный!L7</f>
        <v>3</v>
      </c>
      <c r="AK14" s="10">
        <f t="shared" si="10"/>
        <v>0</v>
      </c>
      <c r="AL14" s="10">
        <f t="shared" si="27"/>
        <v>0</v>
      </c>
      <c r="AM14" s="10">
        <f t="shared" si="28"/>
        <v>6.5217391304347823</v>
      </c>
      <c r="AN14" s="60">
        <f t="shared" si="11"/>
        <v>6.5217391304347823</v>
      </c>
      <c r="AO14" s="1">
        <f>Служебный!M7</f>
        <v>0</v>
      </c>
      <c r="AP14" s="1">
        <f>Служебный!N7</f>
        <v>0</v>
      </c>
      <c r="AQ14" s="10">
        <f t="shared" si="12"/>
        <v>0</v>
      </c>
      <c r="AR14" s="10">
        <f t="shared" si="29"/>
        <v>0</v>
      </c>
      <c r="AS14" s="10">
        <f t="shared" si="30"/>
        <v>0</v>
      </c>
      <c r="AT14" s="60">
        <f t="shared" si="13"/>
        <v>0</v>
      </c>
      <c r="AU14" s="1">
        <f>Служебный!O7</f>
        <v>0</v>
      </c>
      <c r="AV14" s="1">
        <f>Служебный!P7</f>
        <v>0</v>
      </c>
      <c r="AW14" s="10">
        <f t="shared" si="14"/>
        <v>0</v>
      </c>
      <c r="AX14" s="10">
        <f t="shared" si="31"/>
        <v>0</v>
      </c>
      <c r="AY14" s="10">
        <f t="shared" si="32"/>
        <v>0</v>
      </c>
      <c r="AZ14" s="60">
        <f t="shared" si="15"/>
        <v>0</v>
      </c>
      <c r="BA14" s="1">
        <f>Служебный!Q7</f>
        <v>0</v>
      </c>
      <c r="BB14" s="1">
        <f>Служебный!R7</f>
        <v>0</v>
      </c>
      <c r="BC14" s="10">
        <f t="shared" si="16"/>
        <v>0</v>
      </c>
      <c r="BD14" s="10">
        <f t="shared" si="33"/>
        <v>0</v>
      </c>
      <c r="BE14" s="15">
        <f t="shared" si="34"/>
        <v>0</v>
      </c>
      <c r="BF14" s="71">
        <f t="shared" si="17"/>
        <v>0</v>
      </c>
    </row>
    <row r="15" spans="1:58" ht="18.75" customHeight="1" x14ac:dyDescent="0.25">
      <c r="A15" s="102"/>
      <c r="B15" s="92" t="s">
        <v>10</v>
      </c>
      <c r="C15" s="92"/>
      <c r="D15" s="92"/>
      <c r="E15" s="1">
        <f>Служебный!A8</f>
        <v>1</v>
      </c>
      <c r="F15" s="1">
        <f>Служебный!B8</f>
        <v>2</v>
      </c>
      <c r="G15" s="10">
        <f t="shared" si="0"/>
        <v>100</v>
      </c>
      <c r="H15" s="10">
        <f t="shared" si="18"/>
        <v>0.55555555555555558</v>
      </c>
      <c r="I15" s="15">
        <f t="shared" si="18"/>
        <v>0.90090090090090091</v>
      </c>
      <c r="J15" s="65">
        <f t="shared" si="1"/>
        <v>0.34534534534534533</v>
      </c>
      <c r="K15" s="56">
        <f>Служебный!C8</f>
        <v>0</v>
      </c>
      <c r="L15" s="1">
        <f>Служебный!D8</f>
        <v>1</v>
      </c>
      <c r="M15" s="10">
        <f t="shared" si="2"/>
        <v>0</v>
      </c>
      <c r="N15" s="10">
        <f t="shared" si="19"/>
        <v>0</v>
      </c>
      <c r="O15" s="35">
        <f t="shared" si="20"/>
        <v>1.3698630136986301</v>
      </c>
      <c r="P15" s="65">
        <f t="shared" si="3"/>
        <v>1.3698630136986301</v>
      </c>
      <c r="Q15" s="56">
        <f>Служебный!E8</f>
        <v>0</v>
      </c>
      <c r="R15" s="1">
        <f>Служебный!F8</f>
        <v>0</v>
      </c>
      <c r="S15" s="10">
        <f t="shared" si="4"/>
        <v>0</v>
      </c>
      <c r="T15" s="10">
        <f t="shared" si="21"/>
        <v>0</v>
      </c>
      <c r="U15" s="10">
        <f t="shared" si="22"/>
        <v>0</v>
      </c>
      <c r="V15" s="60">
        <f t="shared" si="5"/>
        <v>0</v>
      </c>
      <c r="W15" s="1">
        <f>Служебный!G8</f>
        <v>0</v>
      </c>
      <c r="X15" s="1">
        <f>Служебный!H8</f>
        <v>0</v>
      </c>
      <c r="Y15" s="10">
        <f t="shared" si="6"/>
        <v>0</v>
      </c>
      <c r="Z15" s="10">
        <f t="shared" si="23"/>
        <v>0</v>
      </c>
      <c r="AA15" s="10">
        <f t="shared" si="24"/>
        <v>0</v>
      </c>
      <c r="AB15" s="60">
        <f t="shared" si="7"/>
        <v>0</v>
      </c>
      <c r="AC15" s="1">
        <f>Служебный!I8</f>
        <v>0</v>
      </c>
      <c r="AD15" s="1">
        <f>Служебный!J8</f>
        <v>0</v>
      </c>
      <c r="AE15" s="10">
        <f t="shared" si="8"/>
        <v>0</v>
      </c>
      <c r="AF15" s="10">
        <f t="shared" si="25"/>
        <v>0</v>
      </c>
      <c r="AG15" s="10">
        <f t="shared" si="26"/>
        <v>0</v>
      </c>
      <c r="AH15" s="60">
        <f t="shared" si="9"/>
        <v>0</v>
      </c>
      <c r="AI15" s="1">
        <f>Служебный!K8</f>
        <v>0</v>
      </c>
      <c r="AJ15" s="1">
        <f>Служебный!L8</f>
        <v>0</v>
      </c>
      <c r="AK15" s="10">
        <f t="shared" si="10"/>
        <v>0</v>
      </c>
      <c r="AL15" s="10">
        <f t="shared" si="27"/>
        <v>0</v>
      </c>
      <c r="AM15" s="10">
        <f t="shared" si="28"/>
        <v>0</v>
      </c>
      <c r="AN15" s="60">
        <f t="shared" si="11"/>
        <v>0</v>
      </c>
      <c r="AO15" s="1">
        <f>Служебный!M8</f>
        <v>0</v>
      </c>
      <c r="AP15" s="1">
        <f>Служебный!N8</f>
        <v>1</v>
      </c>
      <c r="AQ15" s="10">
        <f t="shared" si="12"/>
        <v>0</v>
      </c>
      <c r="AR15" s="10">
        <f t="shared" si="29"/>
        <v>0</v>
      </c>
      <c r="AS15" s="10">
        <f t="shared" si="30"/>
        <v>5.2631578947368416</v>
      </c>
      <c r="AT15" s="60">
        <f t="shared" si="13"/>
        <v>5.2631578947368416</v>
      </c>
      <c r="AU15" s="1">
        <f>Служебный!O8</f>
        <v>1</v>
      </c>
      <c r="AV15" s="1">
        <f>Служебный!P8</f>
        <v>0</v>
      </c>
      <c r="AW15" s="10">
        <f t="shared" si="14"/>
        <v>-100</v>
      </c>
      <c r="AX15" s="10">
        <f t="shared" si="31"/>
        <v>6.25</v>
      </c>
      <c r="AY15" s="10">
        <f t="shared" si="32"/>
        <v>0</v>
      </c>
      <c r="AZ15" s="60">
        <f t="shared" si="15"/>
        <v>6.25</v>
      </c>
      <c r="BA15" s="1">
        <f>Служебный!Q8</f>
        <v>0</v>
      </c>
      <c r="BB15" s="1">
        <f>Служебный!R8</f>
        <v>0</v>
      </c>
      <c r="BC15" s="10">
        <f t="shared" si="16"/>
        <v>0</v>
      </c>
      <c r="BD15" s="10">
        <f t="shared" si="33"/>
        <v>0</v>
      </c>
      <c r="BE15" s="15">
        <f t="shared" si="34"/>
        <v>0</v>
      </c>
      <c r="BF15" s="71">
        <f t="shared" si="17"/>
        <v>0</v>
      </c>
    </row>
    <row r="16" spans="1:58" ht="18.75" customHeight="1" x14ac:dyDescent="0.25">
      <c r="A16" s="102"/>
      <c r="B16" s="92" t="s">
        <v>11</v>
      </c>
      <c r="C16" s="92"/>
      <c r="D16" s="92"/>
      <c r="E16" s="1">
        <f>Служебный!A9</f>
        <v>0</v>
      </c>
      <c r="F16" s="1">
        <f>Служебный!B9</f>
        <v>0</v>
      </c>
      <c r="G16" s="10">
        <f t="shared" si="0"/>
        <v>0</v>
      </c>
      <c r="H16" s="10">
        <f t="shared" si="18"/>
        <v>0</v>
      </c>
      <c r="I16" s="15">
        <f t="shared" si="18"/>
        <v>0</v>
      </c>
      <c r="J16" s="65">
        <f t="shared" si="1"/>
        <v>0</v>
      </c>
      <c r="K16" s="56">
        <f>Служебный!C9</f>
        <v>0</v>
      </c>
      <c r="L16" s="1">
        <f>Служебный!D9</f>
        <v>0</v>
      </c>
      <c r="M16" s="10">
        <f t="shared" si="2"/>
        <v>0</v>
      </c>
      <c r="N16" s="10">
        <f t="shared" si="19"/>
        <v>0</v>
      </c>
      <c r="O16" s="35">
        <f t="shared" si="20"/>
        <v>0</v>
      </c>
      <c r="P16" s="65">
        <f t="shared" si="3"/>
        <v>0</v>
      </c>
      <c r="Q16" s="56">
        <f>Служебный!E9</f>
        <v>0</v>
      </c>
      <c r="R16" s="1">
        <f>Служебный!F9</f>
        <v>0</v>
      </c>
      <c r="S16" s="10">
        <f t="shared" si="4"/>
        <v>0</v>
      </c>
      <c r="T16" s="10">
        <f t="shared" si="21"/>
        <v>0</v>
      </c>
      <c r="U16" s="10">
        <f t="shared" si="22"/>
        <v>0</v>
      </c>
      <c r="V16" s="60">
        <f t="shared" si="5"/>
        <v>0</v>
      </c>
      <c r="W16" s="1">
        <f>Служебный!G9</f>
        <v>0</v>
      </c>
      <c r="X16" s="1">
        <f>Служебный!H9</f>
        <v>0</v>
      </c>
      <c r="Y16" s="10">
        <f t="shared" si="6"/>
        <v>0</v>
      </c>
      <c r="Z16" s="10">
        <f t="shared" si="23"/>
        <v>0</v>
      </c>
      <c r="AA16" s="10">
        <f t="shared" si="24"/>
        <v>0</v>
      </c>
      <c r="AB16" s="60">
        <f t="shared" si="7"/>
        <v>0</v>
      </c>
      <c r="AC16" s="1">
        <f>Служебный!I9</f>
        <v>0</v>
      </c>
      <c r="AD16" s="1">
        <f>Служебный!J9</f>
        <v>0</v>
      </c>
      <c r="AE16" s="10">
        <f t="shared" si="8"/>
        <v>0</v>
      </c>
      <c r="AF16" s="10">
        <f t="shared" si="25"/>
        <v>0</v>
      </c>
      <c r="AG16" s="10">
        <f t="shared" si="26"/>
        <v>0</v>
      </c>
      <c r="AH16" s="60">
        <f t="shared" si="9"/>
        <v>0</v>
      </c>
      <c r="AI16" s="1">
        <f>Служебный!K9</f>
        <v>0</v>
      </c>
      <c r="AJ16" s="1">
        <f>Служебный!L9</f>
        <v>0</v>
      </c>
      <c r="AK16" s="10">
        <f t="shared" si="10"/>
        <v>0</v>
      </c>
      <c r="AL16" s="10">
        <f t="shared" si="27"/>
        <v>0</v>
      </c>
      <c r="AM16" s="10">
        <f t="shared" si="28"/>
        <v>0</v>
      </c>
      <c r="AN16" s="60">
        <f t="shared" si="11"/>
        <v>0</v>
      </c>
      <c r="AO16" s="1">
        <f>Служебный!M9</f>
        <v>0</v>
      </c>
      <c r="AP16" s="1">
        <f>Служебный!N9</f>
        <v>0</v>
      </c>
      <c r="AQ16" s="10">
        <f t="shared" si="12"/>
        <v>0</v>
      </c>
      <c r="AR16" s="10">
        <f t="shared" si="29"/>
        <v>0</v>
      </c>
      <c r="AS16" s="10">
        <f t="shared" si="30"/>
        <v>0</v>
      </c>
      <c r="AT16" s="60">
        <f t="shared" si="13"/>
        <v>0</v>
      </c>
      <c r="AU16" s="1">
        <f>Служебный!O9</f>
        <v>0</v>
      </c>
      <c r="AV16" s="1">
        <f>Служебный!P9</f>
        <v>0</v>
      </c>
      <c r="AW16" s="10">
        <f t="shared" si="14"/>
        <v>0</v>
      </c>
      <c r="AX16" s="10">
        <f t="shared" si="31"/>
        <v>0</v>
      </c>
      <c r="AY16" s="10">
        <f t="shared" si="32"/>
        <v>0</v>
      </c>
      <c r="AZ16" s="60">
        <f t="shared" si="15"/>
        <v>0</v>
      </c>
      <c r="BA16" s="1">
        <f>Служебный!Q9</f>
        <v>0</v>
      </c>
      <c r="BB16" s="1">
        <f>Служебный!R9</f>
        <v>0</v>
      </c>
      <c r="BC16" s="10">
        <f t="shared" si="16"/>
        <v>0</v>
      </c>
      <c r="BD16" s="10">
        <f t="shared" si="33"/>
        <v>0</v>
      </c>
      <c r="BE16" s="15">
        <f t="shared" si="34"/>
        <v>0</v>
      </c>
      <c r="BF16" s="71">
        <f t="shared" si="17"/>
        <v>0</v>
      </c>
    </row>
    <row r="17" spans="1:58" ht="18.75" customHeight="1" x14ac:dyDescent="0.25">
      <c r="A17" s="102"/>
      <c r="B17" s="92" t="s">
        <v>12</v>
      </c>
      <c r="C17" s="92"/>
      <c r="D17" s="92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8"/>
        <v>0</v>
      </c>
      <c r="I17" s="15">
        <f t="shared" si="18"/>
        <v>0</v>
      </c>
      <c r="J17" s="65">
        <f t="shared" si="1"/>
        <v>0</v>
      </c>
      <c r="K17" s="56">
        <f>Служебный!C10</f>
        <v>0</v>
      </c>
      <c r="L17" s="1">
        <f>Служебный!D10</f>
        <v>0</v>
      </c>
      <c r="M17" s="10">
        <f t="shared" si="2"/>
        <v>0</v>
      </c>
      <c r="N17" s="10">
        <f t="shared" si="19"/>
        <v>0</v>
      </c>
      <c r="O17" s="35">
        <f t="shared" si="20"/>
        <v>0</v>
      </c>
      <c r="P17" s="65">
        <f t="shared" si="3"/>
        <v>0</v>
      </c>
      <c r="Q17" s="56">
        <f>Служебный!E10</f>
        <v>0</v>
      </c>
      <c r="R17" s="1">
        <f>Служебный!F10</f>
        <v>0</v>
      </c>
      <c r="S17" s="10">
        <f t="shared" si="4"/>
        <v>0</v>
      </c>
      <c r="T17" s="10">
        <f t="shared" si="21"/>
        <v>0</v>
      </c>
      <c r="U17" s="10">
        <f t="shared" si="22"/>
        <v>0</v>
      </c>
      <c r="V17" s="60">
        <f t="shared" si="5"/>
        <v>0</v>
      </c>
      <c r="W17" s="1">
        <f>Служебный!G10</f>
        <v>0</v>
      </c>
      <c r="X17" s="1">
        <f>Служебный!H10</f>
        <v>0</v>
      </c>
      <c r="Y17" s="10">
        <f t="shared" si="6"/>
        <v>0</v>
      </c>
      <c r="Z17" s="10">
        <f t="shared" si="23"/>
        <v>0</v>
      </c>
      <c r="AA17" s="10">
        <f t="shared" si="24"/>
        <v>0</v>
      </c>
      <c r="AB17" s="60">
        <f t="shared" si="7"/>
        <v>0</v>
      </c>
      <c r="AC17" s="1">
        <f>Служебный!I10</f>
        <v>0</v>
      </c>
      <c r="AD17" s="1">
        <f>Служебный!J10</f>
        <v>0</v>
      </c>
      <c r="AE17" s="10">
        <f t="shared" si="8"/>
        <v>0</v>
      </c>
      <c r="AF17" s="10">
        <f t="shared" si="25"/>
        <v>0</v>
      </c>
      <c r="AG17" s="10">
        <f t="shared" si="26"/>
        <v>0</v>
      </c>
      <c r="AH17" s="60">
        <f t="shared" si="9"/>
        <v>0</v>
      </c>
      <c r="AI17" s="1">
        <f>Служебный!K10</f>
        <v>0</v>
      </c>
      <c r="AJ17" s="1">
        <f>Служебный!L10</f>
        <v>0</v>
      </c>
      <c r="AK17" s="10">
        <f t="shared" si="10"/>
        <v>0</v>
      </c>
      <c r="AL17" s="10">
        <f t="shared" si="27"/>
        <v>0</v>
      </c>
      <c r="AM17" s="10">
        <f t="shared" si="28"/>
        <v>0</v>
      </c>
      <c r="AN17" s="60">
        <f t="shared" si="11"/>
        <v>0</v>
      </c>
      <c r="AO17" s="1">
        <f>Служебный!M10</f>
        <v>0</v>
      </c>
      <c r="AP17" s="1">
        <f>Служебный!N10</f>
        <v>0</v>
      </c>
      <c r="AQ17" s="10">
        <f t="shared" si="12"/>
        <v>0</v>
      </c>
      <c r="AR17" s="10">
        <f t="shared" si="29"/>
        <v>0</v>
      </c>
      <c r="AS17" s="10">
        <f t="shared" si="30"/>
        <v>0</v>
      </c>
      <c r="AT17" s="60">
        <f t="shared" si="13"/>
        <v>0</v>
      </c>
      <c r="AU17" s="1">
        <f>Служебный!O10</f>
        <v>0</v>
      </c>
      <c r="AV17" s="1">
        <f>Служебный!P10</f>
        <v>0</v>
      </c>
      <c r="AW17" s="10">
        <f t="shared" si="14"/>
        <v>0</v>
      </c>
      <c r="AX17" s="10">
        <f t="shared" si="31"/>
        <v>0</v>
      </c>
      <c r="AY17" s="10">
        <f t="shared" si="32"/>
        <v>0</v>
      </c>
      <c r="AZ17" s="60">
        <f t="shared" si="15"/>
        <v>0</v>
      </c>
      <c r="BA17" s="1">
        <f>Служебный!Q10</f>
        <v>0</v>
      </c>
      <c r="BB17" s="1">
        <f>Служебный!R10</f>
        <v>0</v>
      </c>
      <c r="BC17" s="10">
        <f t="shared" si="16"/>
        <v>0</v>
      </c>
      <c r="BD17" s="10">
        <f t="shared" si="33"/>
        <v>0</v>
      </c>
      <c r="BE17" s="15">
        <f t="shared" si="34"/>
        <v>0</v>
      </c>
      <c r="BF17" s="71">
        <f t="shared" si="17"/>
        <v>0</v>
      </c>
    </row>
    <row r="18" spans="1:58" ht="18.75" customHeight="1" x14ac:dyDescent="0.25">
      <c r="A18" s="102"/>
      <c r="B18" s="93" t="s">
        <v>44</v>
      </c>
      <c r="C18" s="92" t="s">
        <v>13</v>
      </c>
      <c r="D18" s="92"/>
      <c r="E18" s="1">
        <f>Служебный!A11</f>
        <v>2</v>
      </c>
      <c r="F18" s="1">
        <f>Служебный!B11</f>
        <v>4</v>
      </c>
      <c r="G18" s="10">
        <f t="shared" si="0"/>
        <v>100</v>
      </c>
      <c r="H18" s="10">
        <f t="shared" si="18"/>
        <v>1.1111111111111112</v>
      </c>
      <c r="I18" s="15">
        <f t="shared" si="18"/>
        <v>1.8018018018018018</v>
      </c>
      <c r="J18" s="65">
        <f t="shared" si="1"/>
        <v>0.69069069069069067</v>
      </c>
      <c r="K18" s="56">
        <f>Служебный!C11</f>
        <v>1</v>
      </c>
      <c r="L18" s="1">
        <f>Служебный!D11</f>
        <v>1</v>
      </c>
      <c r="M18" s="10">
        <f t="shared" si="2"/>
        <v>0</v>
      </c>
      <c r="N18" s="10">
        <f t="shared" si="19"/>
        <v>1.6666666666666667</v>
      </c>
      <c r="O18" s="35">
        <f t="shared" si="20"/>
        <v>1.3698630136986301</v>
      </c>
      <c r="P18" s="65">
        <f t="shared" si="3"/>
        <v>0.29680365296803668</v>
      </c>
      <c r="Q18" s="56">
        <f>Служебный!E11</f>
        <v>0</v>
      </c>
      <c r="R18" s="1">
        <f>Служебный!F11</f>
        <v>0</v>
      </c>
      <c r="S18" s="10">
        <f t="shared" si="4"/>
        <v>0</v>
      </c>
      <c r="T18" s="10">
        <f t="shared" si="21"/>
        <v>0</v>
      </c>
      <c r="U18" s="10">
        <f t="shared" si="22"/>
        <v>0</v>
      </c>
      <c r="V18" s="60">
        <f t="shared" si="5"/>
        <v>0</v>
      </c>
      <c r="W18" s="1">
        <f>Служебный!G11</f>
        <v>0</v>
      </c>
      <c r="X18" s="1">
        <f>Служебный!H11</f>
        <v>0</v>
      </c>
      <c r="Y18" s="10">
        <f t="shared" si="6"/>
        <v>0</v>
      </c>
      <c r="Z18" s="10">
        <f t="shared" si="23"/>
        <v>0</v>
      </c>
      <c r="AA18" s="10">
        <f t="shared" si="24"/>
        <v>0</v>
      </c>
      <c r="AB18" s="60">
        <f t="shared" si="7"/>
        <v>0</v>
      </c>
      <c r="AC18" s="1">
        <f>Служебный!I11</f>
        <v>0</v>
      </c>
      <c r="AD18" s="1">
        <f>Служебный!J11</f>
        <v>0</v>
      </c>
      <c r="AE18" s="10">
        <f t="shared" si="8"/>
        <v>0</v>
      </c>
      <c r="AF18" s="10">
        <f t="shared" si="25"/>
        <v>0</v>
      </c>
      <c r="AG18" s="10">
        <f t="shared" si="26"/>
        <v>0</v>
      </c>
      <c r="AH18" s="60">
        <f t="shared" si="9"/>
        <v>0</v>
      </c>
      <c r="AI18" s="1">
        <f>Служебный!K11</f>
        <v>1</v>
      </c>
      <c r="AJ18" s="1">
        <f>Служебный!L11</f>
        <v>1</v>
      </c>
      <c r="AK18" s="10">
        <f t="shared" si="10"/>
        <v>0</v>
      </c>
      <c r="AL18" s="10">
        <f t="shared" si="27"/>
        <v>4.5454545454545459</v>
      </c>
      <c r="AM18" s="10">
        <f t="shared" si="28"/>
        <v>2.1739130434782608</v>
      </c>
      <c r="AN18" s="60">
        <f t="shared" si="11"/>
        <v>2.3715415019762851</v>
      </c>
      <c r="AO18" s="1">
        <f>Служебный!M11</f>
        <v>0</v>
      </c>
      <c r="AP18" s="1">
        <f>Служебный!N11</f>
        <v>1</v>
      </c>
      <c r="AQ18" s="10">
        <f t="shared" si="12"/>
        <v>0</v>
      </c>
      <c r="AR18" s="10">
        <f t="shared" si="29"/>
        <v>0</v>
      </c>
      <c r="AS18" s="10">
        <f t="shared" si="30"/>
        <v>5.2631578947368416</v>
      </c>
      <c r="AT18" s="60">
        <f t="shared" si="13"/>
        <v>5.2631578947368416</v>
      </c>
      <c r="AU18" s="1">
        <f>Служебный!O11</f>
        <v>0</v>
      </c>
      <c r="AV18" s="1">
        <f>Служебный!P11</f>
        <v>0</v>
      </c>
      <c r="AW18" s="10">
        <f t="shared" si="14"/>
        <v>0</v>
      </c>
      <c r="AX18" s="10">
        <f t="shared" si="31"/>
        <v>0</v>
      </c>
      <c r="AY18" s="10">
        <f t="shared" si="32"/>
        <v>0</v>
      </c>
      <c r="AZ18" s="60">
        <f t="shared" si="15"/>
        <v>0</v>
      </c>
      <c r="BA18" s="1">
        <f>Служебный!Q11</f>
        <v>0</v>
      </c>
      <c r="BB18" s="1">
        <f>Служебный!R11</f>
        <v>1</v>
      </c>
      <c r="BC18" s="10">
        <f t="shared" si="16"/>
        <v>0</v>
      </c>
      <c r="BD18" s="10">
        <f t="shared" si="33"/>
        <v>0</v>
      </c>
      <c r="BE18" s="15">
        <f t="shared" si="34"/>
        <v>7.1428571428571423</v>
      </c>
      <c r="BF18" s="71">
        <f t="shared" si="17"/>
        <v>7.1428571428571423</v>
      </c>
    </row>
    <row r="19" spans="1:58" ht="18.75" customHeight="1" x14ac:dyDescent="0.25">
      <c r="A19" s="102"/>
      <c r="B19" s="93"/>
      <c r="C19" s="92" t="s">
        <v>14</v>
      </c>
      <c r="D19" s="92"/>
      <c r="E19" s="1">
        <f>Служебный!A12</f>
        <v>2</v>
      </c>
      <c r="F19" s="1">
        <f>Служебный!B12</f>
        <v>18</v>
      </c>
      <c r="G19" s="10">
        <f t="shared" si="0"/>
        <v>800</v>
      </c>
      <c r="H19" s="10">
        <f t="shared" si="18"/>
        <v>1.1111111111111112</v>
      </c>
      <c r="I19" s="15">
        <f t="shared" si="18"/>
        <v>8.1081081081081088</v>
      </c>
      <c r="J19" s="65">
        <f t="shared" si="1"/>
        <v>6.9969969969969981</v>
      </c>
      <c r="K19" s="56">
        <f>Служебный!C12</f>
        <v>0</v>
      </c>
      <c r="L19" s="1">
        <f>Служебный!D12</f>
        <v>2</v>
      </c>
      <c r="M19" s="10">
        <f t="shared" si="2"/>
        <v>0</v>
      </c>
      <c r="N19" s="10">
        <f t="shared" si="19"/>
        <v>0</v>
      </c>
      <c r="O19" s="35">
        <f t="shared" si="20"/>
        <v>2.7397260273972601</v>
      </c>
      <c r="P19" s="65">
        <f t="shared" si="3"/>
        <v>2.7397260273972601</v>
      </c>
      <c r="Q19" s="56">
        <f>Служебный!E12</f>
        <v>1</v>
      </c>
      <c r="R19" s="1">
        <f>Служебный!F12</f>
        <v>2</v>
      </c>
      <c r="S19" s="10">
        <f t="shared" si="4"/>
        <v>100</v>
      </c>
      <c r="T19" s="10">
        <f t="shared" si="21"/>
        <v>3.7037037037037033</v>
      </c>
      <c r="U19" s="10">
        <f t="shared" si="22"/>
        <v>6.8965517241379306</v>
      </c>
      <c r="V19" s="60">
        <f t="shared" si="5"/>
        <v>3.1928480204342273</v>
      </c>
      <c r="W19" s="1">
        <f>Служебный!G12</f>
        <v>0</v>
      </c>
      <c r="X19" s="1">
        <f>Служебный!H12</f>
        <v>0</v>
      </c>
      <c r="Y19" s="10">
        <f t="shared" si="6"/>
        <v>0</v>
      </c>
      <c r="Z19" s="10">
        <f t="shared" si="23"/>
        <v>0</v>
      </c>
      <c r="AA19" s="10">
        <f t="shared" si="24"/>
        <v>0</v>
      </c>
      <c r="AB19" s="60">
        <f t="shared" si="7"/>
        <v>0</v>
      </c>
      <c r="AC19" s="1">
        <f>Служебный!I12</f>
        <v>0</v>
      </c>
      <c r="AD19" s="1">
        <f>Служебный!J12</f>
        <v>0</v>
      </c>
      <c r="AE19" s="10">
        <f t="shared" si="8"/>
        <v>0</v>
      </c>
      <c r="AF19" s="10">
        <f t="shared" si="25"/>
        <v>0</v>
      </c>
      <c r="AG19" s="10">
        <f t="shared" si="26"/>
        <v>0</v>
      </c>
      <c r="AH19" s="60">
        <f t="shared" si="9"/>
        <v>0</v>
      </c>
      <c r="AI19" s="1">
        <f>Служебный!K12</f>
        <v>1</v>
      </c>
      <c r="AJ19" s="1">
        <f>Служебный!L12</f>
        <v>3</v>
      </c>
      <c r="AK19" s="10">
        <f t="shared" si="10"/>
        <v>200</v>
      </c>
      <c r="AL19" s="10">
        <f t="shared" si="27"/>
        <v>4.5454545454545459</v>
      </c>
      <c r="AM19" s="10">
        <f t="shared" si="28"/>
        <v>6.5217391304347823</v>
      </c>
      <c r="AN19" s="60">
        <f t="shared" si="11"/>
        <v>1.9762845849802364</v>
      </c>
      <c r="AO19" s="1">
        <f>Служебный!M12</f>
        <v>0</v>
      </c>
      <c r="AP19" s="1">
        <f>Служебный!N12</f>
        <v>2</v>
      </c>
      <c r="AQ19" s="10">
        <f t="shared" si="12"/>
        <v>0</v>
      </c>
      <c r="AR19" s="10">
        <f t="shared" si="29"/>
        <v>0</v>
      </c>
      <c r="AS19" s="10">
        <f t="shared" si="30"/>
        <v>10.526315789473683</v>
      </c>
      <c r="AT19" s="60">
        <f t="shared" si="13"/>
        <v>10.526315789473683</v>
      </c>
      <c r="AU19" s="1">
        <f>Служебный!O12</f>
        <v>0</v>
      </c>
      <c r="AV19" s="1">
        <f>Служебный!P12</f>
        <v>4</v>
      </c>
      <c r="AW19" s="10">
        <f t="shared" si="14"/>
        <v>0</v>
      </c>
      <c r="AX19" s="10">
        <f t="shared" si="31"/>
        <v>0</v>
      </c>
      <c r="AY19" s="10">
        <f t="shared" si="32"/>
        <v>22.222222222222221</v>
      </c>
      <c r="AZ19" s="60">
        <f t="shared" si="15"/>
        <v>22.222222222222221</v>
      </c>
      <c r="BA19" s="1">
        <f>Служебный!Q12</f>
        <v>0</v>
      </c>
      <c r="BB19" s="1">
        <f>Служебный!R12</f>
        <v>5</v>
      </c>
      <c r="BC19" s="10">
        <f t="shared" si="16"/>
        <v>0</v>
      </c>
      <c r="BD19" s="10">
        <f t="shared" si="33"/>
        <v>0</v>
      </c>
      <c r="BE19" s="15">
        <f t="shared" si="34"/>
        <v>35.714285714285715</v>
      </c>
      <c r="BF19" s="71">
        <f t="shared" si="17"/>
        <v>35.714285714285715</v>
      </c>
    </row>
    <row r="20" spans="1:58" ht="30" customHeight="1" x14ac:dyDescent="0.25">
      <c r="A20" s="102"/>
      <c r="B20" s="93" t="s">
        <v>45</v>
      </c>
      <c r="C20" s="93"/>
      <c r="D20" s="93"/>
      <c r="E20" s="1">
        <f>Служебный!A13</f>
        <v>0</v>
      </c>
      <c r="F20" s="1">
        <f>Служебный!B13</f>
        <v>1</v>
      </c>
      <c r="G20" s="10">
        <f t="shared" si="0"/>
        <v>0</v>
      </c>
      <c r="H20" s="10">
        <f t="shared" si="18"/>
        <v>0</v>
      </c>
      <c r="I20" s="15">
        <f t="shared" si="18"/>
        <v>0.45045045045045046</v>
      </c>
      <c r="J20" s="65">
        <f t="shared" si="1"/>
        <v>0.45045045045045046</v>
      </c>
      <c r="K20" s="56">
        <f>Служебный!C13</f>
        <v>0</v>
      </c>
      <c r="L20" s="1">
        <f>Служебный!D13</f>
        <v>0</v>
      </c>
      <c r="M20" s="10">
        <f t="shared" si="2"/>
        <v>0</v>
      </c>
      <c r="N20" s="10">
        <f t="shared" si="19"/>
        <v>0</v>
      </c>
      <c r="O20" s="35">
        <f t="shared" si="20"/>
        <v>0</v>
      </c>
      <c r="P20" s="65">
        <f t="shared" si="3"/>
        <v>0</v>
      </c>
      <c r="Q20" s="56">
        <f>Служебный!E13</f>
        <v>0</v>
      </c>
      <c r="R20" s="1">
        <f>Служебный!F13</f>
        <v>0</v>
      </c>
      <c r="S20" s="10">
        <f t="shared" si="4"/>
        <v>0</v>
      </c>
      <c r="T20" s="10">
        <f t="shared" si="21"/>
        <v>0</v>
      </c>
      <c r="U20" s="10">
        <f t="shared" si="22"/>
        <v>0</v>
      </c>
      <c r="V20" s="60">
        <f t="shared" si="5"/>
        <v>0</v>
      </c>
      <c r="W20" s="1">
        <f>Служебный!G13</f>
        <v>0</v>
      </c>
      <c r="X20" s="1">
        <f>Служебный!H13</f>
        <v>0</v>
      </c>
      <c r="Y20" s="10">
        <f t="shared" si="6"/>
        <v>0</v>
      </c>
      <c r="Z20" s="10">
        <f t="shared" si="23"/>
        <v>0</v>
      </c>
      <c r="AA20" s="10">
        <f t="shared" si="24"/>
        <v>0</v>
      </c>
      <c r="AB20" s="60">
        <f t="shared" si="7"/>
        <v>0</v>
      </c>
      <c r="AC20" s="1">
        <f>Служебный!I13</f>
        <v>0</v>
      </c>
      <c r="AD20" s="1">
        <f>Служебный!J13</f>
        <v>0</v>
      </c>
      <c r="AE20" s="10">
        <f t="shared" si="8"/>
        <v>0</v>
      </c>
      <c r="AF20" s="10">
        <f t="shared" si="25"/>
        <v>0</v>
      </c>
      <c r="AG20" s="10">
        <f t="shared" si="26"/>
        <v>0</v>
      </c>
      <c r="AH20" s="60">
        <f t="shared" si="9"/>
        <v>0</v>
      </c>
      <c r="AI20" s="1">
        <f>Служебный!K13</f>
        <v>0</v>
      </c>
      <c r="AJ20" s="1">
        <f>Служебный!L13</f>
        <v>0</v>
      </c>
      <c r="AK20" s="10">
        <f t="shared" si="10"/>
        <v>0</v>
      </c>
      <c r="AL20" s="10">
        <f t="shared" si="27"/>
        <v>0</v>
      </c>
      <c r="AM20" s="10">
        <f t="shared" si="28"/>
        <v>0</v>
      </c>
      <c r="AN20" s="60">
        <f t="shared" si="11"/>
        <v>0</v>
      </c>
      <c r="AO20" s="1">
        <f>Служебный!M13</f>
        <v>0</v>
      </c>
      <c r="AP20" s="1">
        <f>Служебный!N13</f>
        <v>0</v>
      </c>
      <c r="AQ20" s="10">
        <f t="shared" si="12"/>
        <v>0</v>
      </c>
      <c r="AR20" s="10">
        <f t="shared" si="29"/>
        <v>0</v>
      </c>
      <c r="AS20" s="10">
        <f t="shared" si="30"/>
        <v>0</v>
      </c>
      <c r="AT20" s="60">
        <f t="shared" si="13"/>
        <v>0</v>
      </c>
      <c r="AU20" s="1">
        <f>Служебный!O13</f>
        <v>0</v>
      </c>
      <c r="AV20" s="1">
        <f>Служебный!P13</f>
        <v>1</v>
      </c>
      <c r="AW20" s="10">
        <f t="shared" si="14"/>
        <v>0</v>
      </c>
      <c r="AX20" s="10">
        <f t="shared" si="31"/>
        <v>0</v>
      </c>
      <c r="AY20" s="10">
        <f t="shared" si="32"/>
        <v>5.5555555555555554</v>
      </c>
      <c r="AZ20" s="60">
        <f t="shared" si="15"/>
        <v>5.5555555555555554</v>
      </c>
      <c r="BA20" s="1">
        <f>Служебный!Q13</f>
        <v>0</v>
      </c>
      <c r="BB20" s="1">
        <f>Служебный!R13</f>
        <v>0</v>
      </c>
      <c r="BC20" s="10">
        <f t="shared" si="16"/>
        <v>0</v>
      </c>
      <c r="BD20" s="10">
        <f t="shared" si="33"/>
        <v>0</v>
      </c>
      <c r="BE20" s="15">
        <f t="shared" si="34"/>
        <v>0</v>
      </c>
      <c r="BF20" s="71">
        <f t="shared" si="17"/>
        <v>0</v>
      </c>
    </row>
    <row r="21" spans="1:58" ht="18.75" customHeight="1" x14ac:dyDescent="0.25">
      <c r="A21" s="102"/>
      <c r="B21" s="92" t="s">
        <v>15</v>
      </c>
      <c r="C21" s="92"/>
      <c r="D21" s="92"/>
      <c r="E21" s="1">
        <f>Служебный!A14</f>
        <v>30</v>
      </c>
      <c r="F21" s="1">
        <f>Служебный!B14</f>
        <v>53</v>
      </c>
      <c r="G21" s="10">
        <f t="shared" si="0"/>
        <v>76.666666666666671</v>
      </c>
      <c r="H21" s="10">
        <f t="shared" si="18"/>
        <v>16.666666666666664</v>
      </c>
      <c r="I21" s="15">
        <f t="shared" si="18"/>
        <v>23.873873873873876</v>
      </c>
      <c r="J21" s="65">
        <f t="shared" si="1"/>
        <v>7.2072072072072118</v>
      </c>
      <c r="K21" s="56">
        <f>Служебный!C14</f>
        <v>8</v>
      </c>
      <c r="L21" s="1">
        <f>Служебный!D14</f>
        <v>25</v>
      </c>
      <c r="M21" s="10">
        <f t="shared" si="2"/>
        <v>212.5</v>
      </c>
      <c r="N21" s="10">
        <f t="shared" si="19"/>
        <v>13.333333333333334</v>
      </c>
      <c r="O21" s="35">
        <f t="shared" si="20"/>
        <v>34.246575342465754</v>
      </c>
      <c r="P21" s="65">
        <f t="shared" si="3"/>
        <v>20.913242009132418</v>
      </c>
      <c r="Q21" s="56">
        <f>Служебный!E14</f>
        <v>7</v>
      </c>
      <c r="R21" s="1">
        <f>Служебный!F14</f>
        <v>7</v>
      </c>
      <c r="S21" s="10">
        <f t="shared" si="4"/>
        <v>0</v>
      </c>
      <c r="T21" s="10">
        <f t="shared" si="21"/>
        <v>25.925925925925924</v>
      </c>
      <c r="U21" s="10">
        <f t="shared" si="22"/>
        <v>24.137931034482758</v>
      </c>
      <c r="V21" s="60">
        <f t="shared" si="5"/>
        <v>1.7879948914431658</v>
      </c>
      <c r="W21" s="1">
        <f>Служебный!G14</f>
        <v>0</v>
      </c>
      <c r="X21" s="1">
        <f>Служебный!H14</f>
        <v>0</v>
      </c>
      <c r="Y21" s="10">
        <f t="shared" si="6"/>
        <v>0</v>
      </c>
      <c r="Z21" s="10">
        <f t="shared" si="23"/>
        <v>0</v>
      </c>
      <c r="AA21" s="10">
        <f t="shared" si="24"/>
        <v>0</v>
      </c>
      <c r="AB21" s="60">
        <f t="shared" si="7"/>
        <v>0</v>
      </c>
      <c r="AC21" s="1">
        <f>Служебный!I14</f>
        <v>1</v>
      </c>
      <c r="AD21" s="1">
        <f>Служебный!J14</f>
        <v>6</v>
      </c>
      <c r="AE21" s="10">
        <f t="shared" si="8"/>
        <v>500</v>
      </c>
      <c r="AF21" s="10">
        <f t="shared" si="25"/>
        <v>5.5555555555555554</v>
      </c>
      <c r="AG21" s="10">
        <f t="shared" si="26"/>
        <v>27.27272727272727</v>
      </c>
      <c r="AH21" s="60">
        <f t="shared" si="9"/>
        <v>21.717171717171716</v>
      </c>
      <c r="AI21" s="1">
        <f>Служебный!K14</f>
        <v>3</v>
      </c>
      <c r="AJ21" s="1">
        <f>Служебный!L14</f>
        <v>10</v>
      </c>
      <c r="AK21" s="10">
        <f t="shared" si="10"/>
        <v>233.33333333333334</v>
      </c>
      <c r="AL21" s="10">
        <f t="shared" si="27"/>
        <v>13.636363636363635</v>
      </c>
      <c r="AM21" s="10">
        <f t="shared" si="28"/>
        <v>21.739130434782609</v>
      </c>
      <c r="AN21" s="60">
        <f t="shared" si="11"/>
        <v>8.1027667984189744</v>
      </c>
      <c r="AO21" s="1">
        <f>Служебный!M14</f>
        <v>8</v>
      </c>
      <c r="AP21" s="1">
        <f>Служебный!N14</f>
        <v>2</v>
      </c>
      <c r="AQ21" s="10">
        <f t="shared" si="12"/>
        <v>-75</v>
      </c>
      <c r="AR21" s="10">
        <f t="shared" si="29"/>
        <v>42.105263157894733</v>
      </c>
      <c r="AS21" s="10">
        <f t="shared" si="30"/>
        <v>10.526315789473683</v>
      </c>
      <c r="AT21" s="60">
        <f t="shared" si="13"/>
        <v>31.578947368421048</v>
      </c>
      <c r="AU21" s="1">
        <f>Служебный!O14</f>
        <v>0</v>
      </c>
      <c r="AV21" s="1">
        <f>Служебный!P14</f>
        <v>1</v>
      </c>
      <c r="AW21" s="10">
        <f t="shared" si="14"/>
        <v>0</v>
      </c>
      <c r="AX21" s="10">
        <f t="shared" si="31"/>
        <v>0</v>
      </c>
      <c r="AY21" s="10">
        <f t="shared" si="32"/>
        <v>5.5555555555555554</v>
      </c>
      <c r="AZ21" s="60">
        <f t="shared" si="15"/>
        <v>5.5555555555555554</v>
      </c>
      <c r="BA21" s="1">
        <f>Служебный!Q14</f>
        <v>3</v>
      </c>
      <c r="BB21" s="1">
        <f>Служебный!R14</f>
        <v>2</v>
      </c>
      <c r="BC21" s="10">
        <f t="shared" si="16"/>
        <v>-33.333333333333329</v>
      </c>
      <c r="BD21" s="10">
        <f t="shared" si="33"/>
        <v>23.076923076923077</v>
      </c>
      <c r="BE21" s="15">
        <f t="shared" si="34"/>
        <v>14.285714285714285</v>
      </c>
      <c r="BF21" s="71">
        <f t="shared" si="17"/>
        <v>8.791208791208792</v>
      </c>
    </row>
    <row r="22" spans="1:58" ht="18.75" customHeight="1" thickBot="1" x14ac:dyDescent="0.3">
      <c r="A22" s="139"/>
      <c r="B22" s="6" t="s">
        <v>16</v>
      </c>
      <c r="C22" s="115" t="s">
        <v>17</v>
      </c>
      <c r="D22" s="115"/>
      <c r="E22" s="6">
        <f>Служебный!A15</f>
        <v>17</v>
      </c>
      <c r="F22" s="6">
        <f>Служебный!B15</f>
        <v>14</v>
      </c>
      <c r="G22" s="11">
        <f t="shared" si="0"/>
        <v>-17.647058823529413</v>
      </c>
      <c r="H22" s="11">
        <f t="shared" si="18"/>
        <v>9.4444444444444446</v>
      </c>
      <c r="I22" s="16">
        <f t="shared" si="18"/>
        <v>6.3063063063063058</v>
      </c>
      <c r="J22" s="66">
        <f t="shared" si="1"/>
        <v>3.1381381381381388</v>
      </c>
      <c r="K22" s="57">
        <f>Служебный!C15</f>
        <v>1</v>
      </c>
      <c r="L22" s="6">
        <f>Служебный!D15</f>
        <v>6</v>
      </c>
      <c r="M22" s="11">
        <f t="shared" si="2"/>
        <v>500</v>
      </c>
      <c r="N22" s="11">
        <f t="shared" si="19"/>
        <v>1.6666666666666667</v>
      </c>
      <c r="O22" s="38">
        <f t="shared" si="20"/>
        <v>8.2191780821917799</v>
      </c>
      <c r="P22" s="66">
        <f t="shared" si="3"/>
        <v>6.552511415525113</v>
      </c>
      <c r="Q22" s="57">
        <f>Служебный!E15</f>
        <v>4</v>
      </c>
      <c r="R22" s="6">
        <f>Служебный!F15</f>
        <v>3</v>
      </c>
      <c r="S22" s="11">
        <f t="shared" si="4"/>
        <v>-25</v>
      </c>
      <c r="T22" s="11">
        <f t="shared" si="21"/>
        <v>14.814814814814813</v>
      </c>
      <c r="U22" s="11">
        <f t="shared" si="22"/>
        <v>10.344827586206897</v>
      </c>
      <c r="V22" s="72">
        <f t="shared" si="5"/>
        <v>4.4699872286079163</v>
      </c>
      <c r="W22" s="6">
        <f>Служебный!G15</f>
        <v>0</v>
      </c>
      <c r="X22" s="6">
        <f>Служебный!H15</f>
        <v>0</v>
      </c>
      <c r="Y22" s="11">
        <f t="shared" si="6"/>
        <v>0</v>
      </c>
      <c r="Z22" s="11">
        <f t="shared" si="23"/>
        <v>0</v>
      </c>
      <c r="AA22" s="11">
        <f t="shared" si="24"/>
        <v>0</v>
      </c>
      <c r="AB22" s="72">
        <f t="shared" si="7"/>
        <v>0</v>
      </c>
      <c r="AC22" s="6">
        <f>Служебный!I15</f>
        <v>0</v>
      </c>
      <c r="AD22" s="6">
        <f>Служебный!J15</f>
        <v>0</v>
      </c>
      <c r="AE22" s="11">
        <f t="shared" si="8"/>
        <v>0</v>
      </c>
      <c r="AF22" s="11">
        <f t="shared" si="25"/>
        <v>0</v>
      </c>
      <c r="AG22" s="11">
        <f t="shared" si="26"/>
        <v>0</v>
      </c>
      <c r="AH22" s="72">
        <f t="shared" si="9"/>
        <v>0</v>
      </c>
      <c r="AI22" s="6">
        <f>Служебный!K15</f>
        <v>3</v>
      </c>
      <c r="AJ22" s="6">
        <f>Служебный!L15</f>
        <v>4</v>
      </c>
      <c r="AK22" s="11">
        <f t="shared" si="10"/>
        <v>33.333333333333329</v>
      </c>
      <c r="AL22" s="11">
        <f t="shared" si="27"/>
        <v>13.636363636363635</v>
      </c>
      <c r="AM22" s="11">
        <f t="shared" si="28"/>
        <v>8.695652173913043</v>
      </c>
      <c r="AN22" s="72">
        <f t="shared" si="11"/>
        <v>4.9407114624505919</v>
      </c>
      <c r="AO22" s="6">
        <f>Служебный!M15</f>
        <v>6</v>
      </c>
      <c r="AP22" s="6">
        <f>Служебный!N15</f>
        <v>1</v>
      </c>
      <c r="AQ22" s="11">
        <f t="shared" si="12"/>
        <v>-83.333333333333343</v>
      </c>
      <c r="AR22" s="11">
        <f t="shared" si="29"/>
        <v>31.578947368421051</v>
      </c>
      <c r="AS22" s="11">
        <f t="shared" si="30"/>
        <v>5.2631578947368416</v>
      </c>
      <c r="AT22" s="72">
        <f t="shared" si="13"/>
        <v>26.315789473684209</v>
      </c>
      <c r="AU22" s="6">
        <f>Служебный!O15</f>
        <v>0</v>
      </c>
      <c r="AV22" s="6">
        <f>Служебный!P15</f>
        <v>0</v>
      </c>
      <c r="AW22" s="11">
        <f t="shared" si="14"/>
        <v>0</v>
      </c>
      <c r="AX22" s="11">
        <f t="shared" si="31"/>
        <v>0</v>
      </c>
      <c r="AY22" s="11">
        <f t="shared" si="32"/>
        <v>0</v>
      </c>
      <c r="AZ22" s="72">
        <f t="shared" si="15"/>
        <v>0</v>
      </c>
      <c r="BA22" s="6">
        <f>Служебный!Q15</f>
        <v>3</v>
      </c>
      <c r="BB22" s="6">
        <f>Служебный!R15</f>
        <v>0</v>
      </c>
      <c r="BC22" s="11">
        <f t="shared" si="16"/>
        <v>-100</v>
      </c>
      <c r="BD22" s="11">
        <f t="shared" si="33"/>
        <v>23.076923076923077</v>
      </c>
      <c r="BE22" s="16">
        <f t="shared" si="34"/>
        <v>0</v>
      </c>
      <c r="BF22" s="73">
        <f t="shared" si="17"/>
        <v>23.076923076923077</v>
      </c>
    </row>
    <row r="23" spans="1:58" ht="18.75" customHeight="1" x14ac:dyDescent="0.25">
      <c r="A23" s="96" t="s">
        <v>43</v>
      </c>
      <c r="B23" s="97"/>
      <c r="C23" s="105" t="s">
        <v>18</v>
      </c>
      <c r="D23" s="105"/>
      <c r="E23" s="31">
        <f>Служебный!A40</f>
        <v>2</v>
      </c>
      <c r="F23" s="31">
        <f>Служебный!B40</f>
        <v>5</v>
      </c>
      <c r="G23" s="32">
        <f t="shared" si="0"/>
        <v>150</v>
      </c>
      <c r="H23" s="32">
        <f>IFERROR(E23/E$51*100,0)</f>
        <v>1.834862385321101</v>
      </c>
      <c r="I23" s="33">
        <f>IFERROR(F23/F$51*100,0)</f>
        <v>3.9370078740157481</v>
      </c>
      <c r="J23" s="64">
        <f t="shared" si="1"/>
        <v>2.1021454886946471</v>
      </c>
      <c r="K23" s="55">
        <f>Служебный!C40</f>
        <v>0</v>
      </c>
      <c r="L23" s="31">
        <f>Служебный!D40</f>
        <v>2</v>
      </c>
      <c r="M23" s="32">
        <f t="shared" si="2"/>
        <v>0</v>
      </c>
      <c r="N23" s="32">
        <f>IFERROR(K23/K$51*100,0)</f>
        <v>0</v>
      </c>
      <c r="O23" s="37">
        <f>IFERROR(L23/L$51*100,0)</f>
        <v>5.4054054054054053</v>
      </c>
      <c r="P23" s="64">
        <f t="shared" si="3"/>
        <v>5.4054054054054053</v>
      </c>
      <c r="Q23" s="55">
        <f>Служебный!E40</f>
        <v>0</v>
      </c>
      <c r="R23" s="31">
        <f>Служебный!F40</f>
        <v>0</v>
      </c>
      <c r="S23" s="32">
        <f t="shared" si="4"/>
        <v>0</v>
      </c>
      <c r="T23" s="32">
        <f>IFERROR(Q23/Q$51*100,0)</f>
        <v>0</v>
      </c>
      <c r="U23" s="32">
        <f>IFERROR(R23/R$51*100,0)</f>
        <v>0</v>
      </c>
      <c r="V23" s="74">
        <f t="shared" si="5"/>
        <v>0</v>
      </c>
      <c r="W23" s="31">
        <f>Служебный!G40</f>
        <v>0</v>
      </c>
      <c r="X23" s="31">
        <f>Служебный!H40</f>
        <v>0</v>
      </c>
      <c r="Y23" s="32">
        <f t="shared" si="6"/>
        <v>0</v>
      </c>
      <c r="Z23" s="32">
        <f>IFERROR(W23/W$51*100,0)</f>
        <v>0</v>
      </c>
      <c r="AA23" s="32">
        <f>IFERROR(X23/X$51*100,0)</f>
        <v>0</v>
      </c>
      <c r="AB23" s="74">
        <f t="shared" si="7"/>
        <v>0</v>
      </c>
      <c r="AC23" s="31">
        <f>Служебный!I40</f>
        <v>0</v>
      </c>
      <c r="AD23" s="31">
        <f>Служебный!J40</f>
        <v>1</v>
      </c>
      <c r="AE23" s="32">
        <f t="shared" si="8"/>
        <v>0</v>
      </c>
      <c r="AF23" s="32">
        <f>IFERROR(AC23/AC$51*100,0)</f>
        <v>0</v>
      </c>
      <c r="AG23" s="32">
        <f>IFERROR(AD23/AD$51*100,0)</f>
        <v>8.3333333333333321</v>
      </c>
      <c r="AH23" s="74">
        <f t="shared" si="9"/>
        <v>8.3333333333333321</v>
      </c>
      <c r="AI23" s="31">
        <f>Служебный!K40</f>
        <v>2</v>
      </c>
      <c r="AJ23" s="31">
        <f>Служебный!L40</f>
        <v>2</v>
      </c>
      <c r="AK23" s="32">
        <f t="shared" si="10"/>
        <v>0</v>
      </c>
      <c r="AL23" s="32">
        <f>IFERROR(AI23/AI$51*100,0)</f>
        <v>11.111111111111111</v>
      </c>
      <c r="AM23" s="32">
        <f>IFERROR(AJ23/AJ$51*100,0)</f>
        <v>6.0606060606060606</v>
      </c>
      <c r="AN23" s="74">
        <f t="shared" si="11"/>
        <v>5.0505050505050502</v>
      </c>
      <c r="AO23" s="31">
        <f>Служебный!M40</f>
        <v>0</v>
      </c>
      <c r="AP23" s="31">
        <f>Служебный!N40</f>
        <v>0</v>
      </c>
      <c r="AQ23" s="32">
        <f t="shared" si="12"/>
        <v>0</v>
      </c>
      <c r="AR23" s="32">
        <f>IFERROR(AO23/AO$51*100,0)</f>
        <v>0</v>
      </c>
      <c r="AS23" s="32">
        <f>IFERROR(AP23/AP$51*100,0)</f>
        <v>0</v>
      </c>
      <c r="AT23" s="74">
        <f t="shared" si="13"/>
        <v>0</v>
      </c>
      <c r="AU23" s="31">
        <f>Служебный!O40</f>
        <v>0</v>
      </c>
      <c r="AV23" s="31">
        <f>Служебный!P40</f>
        <v>0</v>
      </c>
      <c r="AW23" s="32">
        <f t="shared" si="14"/>
        <v>0</v>
      </c>
      <c r="AX23" s="32">
        <f>IFERROR(AU23/AU$51*100,0)</f>
        <v>0</v>
      </c>
      <c r="AY23" s="32">
        <f>IFERROR(AV23/AV$51*100,0)</f>
        <v>0</v>
      </c>
      <c r="AZ23" s="74">
        <f t="shared" si="15"/>
        <v>0</v>
      </c>
      <c r="BA23" s="31">
        <f>Служебный!Q40</f>
        <v>0</v>
      </c>
      <c r="BB23" s="31">
        <f>Служебный!R40</f>
        <v>0</v>
      </c>
      <c r="BC23" s="32">
        <f t="shared" si="16"/>
        <v>0</v>
      </c>
      <c r="BD23" s="32">
        <f>IFERROR(BA23/BA$51*100,0)</f>
        <v>0</v>
      </c>
      <c r="BE23" s="33">
        <f>IFERROR(BB23/BB$51*100,0)</f>
        <v>0</v>
      </c>
      <c r="BF23" s="75">
        <f t="shared" si="17"/>
        <v>0</v>
      </c>
    </row>
    <row r="24" spans="1:58" ht="18.75" customHeight="1" x14ac:dyDescent="0.25">
      <c r="A24" s="98"/>
      <c r="B24" s="99"/>
      <c r="C24" s="92" t="s">
        <v>46</v>
      </c>
      <c r="D24" s="92"/>
      <c r="E24" s="1">
        <f>Служебный!A41</f>
        <v>55</v>
      </c>
      <c r="F24" s="1">
        <f>Служебный!B41</f>
        <v>73</v>
      </c>
      <c r="G24" s="10">
        <f t="shared" si="0"/>
        <v>32.727272727272727</v>
      </c>
      <c r="H24" s="10">
        <f t="shared" ref="H24:I29" si="35">IFERROR(E24/E$51*100,0)</f>
        <v>50.458715596330272</v>
      </c>
      <c r="I24" s="15">
        <f t="shared" si="35"/>
        <v>57.480314960629919</v>
      </c>
      <c r="J24" s="65">
        <f t="shared" si="1"/>
        <v>7.0215993642996466</v>
      </c>
      <c r="K24" s="56">
        <f>Служебный!C41</f>
        <v>11</v>
      </c>
      <c r="L24" s="1">
        <f>Служебный!D41</f>
        <v>21</v>
      </c>
      <c r="M24" s="10">
        <f t="shared" si="2"/>
        <v>90.909090909090907</v>
      </c>
      <c r="N24" s="10">
        <f t="shared" ref="N24:N29" si="36">IFERROR(K24/K$51*100,0)</f>
        <v>34.375</v>
      </c>
      <c r="O24" s="35">
        <f t="shared" ref="O24:O29" si="37">IFERROR(L24/L$51*100,0)</f>
        <v>56.756756756756758</v>
      </c>
      <c r="P24" s="65">
        <f t="shared" si="3"/>
        <v>22.381756756756758</v>
      </c>
      <c r="Q24" s="56">
        <f>Служебный!E41</f>
        <v>3</v>
      </c>
      <c r="R24" s="1">
        <f>Служебный!F41</f>
        <v>6</v>
      </c>
      <c r="S24" s="10">
        <f t="shared" si="4"/>
        <v>100</v>
      </c>
      <c r="T24" s="10">
        <f t="shared" ref="T24:T29" si="38">IFERROR(Q24/Q$51*100,0)</f>
        <v>21.428571428571427</v>
      </c>
      <c r="U24" s="10">
        <f t="shared" ref="U24:U29" si="39">IFERROR(R24/R$51*100,0)</f>
        <v>40</v>
      </c>
      <c r="V24" s="60">
        <f t="shared" si="5"/>
        <v>18.571428571428573</v>
      </c>
      <c r="W24" s="1">
        <f>Служебный!G41</f>
        <v>2</v>
      </c>
      <c r="X24" s="1">
        <f>Служебный!H41</f>
        <v>1</v>
      </c>
      <c r="Y24" s="10">
        <f t="shared" si="6"/>
        <v>-50</v>
      </c>
      <c r="Z24" s="10">
        <f t="shared" ref="Z24:Z29" si="40">IFERROR(W24/W$51*100,0)</f>
        <v>100</v>
      </c>
      <c r="AA24" s="10">
        <f t="shared" ref="AA24:AA29" si="41">IFERROR(X24/X$51*100,0)</f>
        <v>100</v>
      </c>
      <c r="AB24" s="60">
        <f t="shared" si="7"/>
        <v>0</v>
      </c>
      <c r="AC24" s="1">
        <f>Служебный!I41</f>
        <v>4</v>
      </c>
      <c r="AD24" s="1">
        <f>Служебный!J41</f>
        <v>10</v>
      </c>
      <c r="AE24" s="10">
        <f t="shared" si="8"/>
        <v>150</v>
      </c>
      <c r="AF24" s="10">
        <f t="shared" ref="AF24:AF29" si="42">IFERROR(AC24/AC$51*100,0)</f>
        <v>50</v>
      </c>
      <c r="AG24" s="10">
        <f t="shared" ref="AG24:AG29" si="43">IFERROR(AD24/AD$51*100,0)</f>
        <v>83.333333333333343</v>
      </c>
      <c r="AH24" s="60">
        <f t="shared" si="9"/>
        <v>33.333333333333343</v>
      </c>
      <c r="AI24" s="1">
        <f>Служебный!K41</f>
        <v>12</v>
      </c>
      <c r="AJ24" s="1">
        <f>Служебный!L41</f>
        <v>13</v>
      </c>
      <c r="AK24" s="10">
        <f t="shared" si="10"/>
        <v>8.3333333333333321</v>
      </c>
      <c r="AL24" s="10">
        <f t="shared" ref="AL24:AL29" si="44">IFERROR(AI24/AI$51*100,0)</f>
        <v>66.666666666666657</v>
      </c>
      <c r="AM24" s="10">
        <f t="shared" ref="AM24:AM29" si="45">IFERROR(AJ24/AJ$51*100,0)</f>
        <v>39.393939393939391</v>
      </c>
      <c r="AN24" s="60">
        <f t="shared" si="11"/>
        <v>27.272727272727266</v>
      </c>
      <c r="AO24" s="1">
        <f>Служебный!M41</f>
        <v>6</v>
      </c>
      <c r="AP24" s="1">
        <f>Служебный!N41</f>
        <v>8</v>
      </c>
      <c r="AQ24" s="10">
        <f t="shared" si="12"/>
        <v>33.333333333333329</v>
      </c>
      <c r="AR24" s="10">
        <f t="shared" ref="AR24:AR29" si="46">IFERROR(AO24/AO$51*100,0)</f>
        <v>60</v>
      </c>
      <c r="AS24" s="10">
        <f t="shared" ref="AS24:AS29" si="47">IFERROR(AP24/AP$51*100,0)</f>
        <v>66.666666666666657</v>
      </c>
      <c r="AT24" s="60">
        <f t="shared" si="13"/>
        <v>6.6666666666666572</v>
      </c>
      <c r="AU24" s="1">
        <f>Служебный!O41</f>
        <v>11</v>
      </c>
      <c r="AV24" s="1">
        <f>Служебный!P41</f>
        <v>7</v>
      </c>
      <c r="AW24" s="10">
        <f t="shared" si="14"/>
        <v>-36.363636363636367</v>
      </c>
      <c r="AX24" s="10">
        <f t="shared" ref="AX24:AX29" si="48">IFERROR(AU24/AU$51*100,0)</f>
        <v>84.615384615384613</v>
      </c>
      <c r="AY24" s="10">
        <f t="shared" ref="AY24:AY29" si="49">IFERROR(AV24/AV$51*100,0)</f>
        <v>70</v>
      </c>
      <c r="AZ24" s="60">
        <f t="shared" si="15"/>
        <v>14.615384615384613</v>
      </c>
      <c r="BA24" s="1">
        <f>Служебный!Q41</f>
        <v>6</v>
      </c>
      <c r="BB24" s="1">
        <f>Служебный!R41</f>
        <v>7</v>
      </c>
      <c r="BC24" s="10">
        <f t="shared" si="16"/>
        <v>16.666666666666664</v>
      </c>
      <c r="BD24" s="10">
        <f t="shared" ref="BD24:BD29" si="50">IFERROR(BA24/BA$51*100,0)</f>
        <v>50</v>
      </c>
      <c r="BE24" s="15">
        <f t="shared" ref="BE24:BE29" si="51">IFERROR(BB24/BB$51*100,0)</f>
        <v>100</v>
      </c>
      <c r="BF24" s="71">
        <f t="shared" si="17"/>
        <v>50</v>
      </c>
    </row>
    <row r="25" spans="1:58" ht="18.75" customHeight="1" x14ac:dyDescent="0.25">
      <c r="A25" s="98"/>
      <c r="B25" s="99"/>
      <c r="C25" s="92" t="s">
        <v>19</v>
      </c>
      <c r="D25" s="92"/>
      <c r="E25" s="1">
        <f>Служебный!A42</f>
        <v>0</v>
      </c>
      <c r="F25" s="1">
        <f>Служебный!B42</f>
        <v>2</v>
      </c>
      <c r="G25" s="10">
        <f t="shared" si="0"/>
        <v>0</v>
      </c>
      <c r="H25" s="10">
        <f t="shared" si="35"/>
        <v>0</v>
      </c>
      <c r="I25" s="15">
        <f t="shared" si="35"/>
        <v>1.5748031496062991</v>
      </c>
      <c r="J25" s="65">
        <f t="shared" si="1"/>
        <v>1.5748031496062991</v>
      </c>
      <c r="K25" s="56">
        <f>Служебный!C42</f>
        <v>0</v>
      </c>
      <c r="L25" s="1">
        <f>Служебный!D42</f>
        <v>0</v>
      </c>
      <c r="M25" s="10">
        <f t="shared" si="2"/>
        <v>0</v>
      </c>
      <c r="N25" s="10">
        <f t="shared" si="36"/>
        <v>0</v>
      </c>
      <c r="O25" s="35">
        <f t="shared" si="37"/>
        <v>0</v>
      </c>
      <c r="P25" s="65">
        <f t="shared" si="3"/>
        <v>0</v>
      </c>
      <c r="Q25" s="56">
        <f>Служебный!E42</f>
        <v>0</v>
      </c>
      <c r="R25" s="1">
        <f>Служебный!F42</f>
        <v>2</v>
      </c>
      <c r="S25" s="10">
        <f t="shared" si="4"/>
        <v>0</v>
      </c>
      <c r="T25" s="10">
        <f t="shared" si="38"/>
        <v>0</v>
      </c>
      <c r="U25" s="10">
        <f t="shared" si="39"/>
        <v>13.333333333333334</v>
      </c>
      <c r="V25" s="60">
        <f t="shared" si="5"/>
        <v>13.333333333333334</v>
      </c>
      <c r="W25" s="1">
        <f>Служебный!G42</f>
        <v>0</v>
      </c>
      <c r="X25" s="1">
        <f>Служебный!H42</f>
        <v>0</v>
      </c>
      <c r="Y25" s="10">
        <f t="shared" si="6"/>
        <v>0</v>
      </c>
      <c r="Z25" s="10">
        <f t="shared" si="40"/>
        <v>0</v>
      </c>
      <c r="AA25" s="10">
        <f t="shared" si="41"/>
        <v>0</v>
      </c>
      <c r="AB25" s="60">
        <f t="shared" si="7"/>
        <v>0</v>
      </c>
      <c r="AC25" s="1">
        <f>Служебный!I42</f>
        <v>0</v>
      </c>
      <c r="AD25" s="1">
        <f>Служебный!J42</f>
        <v>0</v>
      </c>
      <c r="AE25" s="10">
        <f t="shared" si="8"/>
        <v>0</v>
      </c>
      <c r="AF25" s="10">
        <f t="shared" si="42"/>
        <v>0</v>
      </c>
      <c r="AG25" s="10">
        <f t="shared" si="43"/>
        <v>0</v>
      </c>
      <c r="AH25" s="60">
        <f t="shared" si="9"/>
        <v>0</v>
      </c>
      <c r="AI25" s="1">
        <f>Служебный!K42</f>
        <v>0</v>
      </c>
      <c r="AJ25" s="1">
        <f>Служебный!L42</f>
        <v>0</v>
      </c>
      <c r="AK25" s="10">
        <f t="shared" si="10"/>
        <v>0</v>
      </c>
      <c r="AL25" s="10">
        <f t="shared" si="44"/>
        <v>0</v>
      </c>
      <c r="AM25" s="10">
        <f t="shared" si="45"/>
        <v>0</v>
      </c>
      <c r="AN25" s="60">
        <f t="shared" si="11"/>
        <v>0</v>
      </c>
      <c r="AO25" s="1">
        <f>Служебный!M42</f>
        <v>0</v>
      </c>
      <c r="AP25" s="1">
        <f>Служебный!N42</f>
        <v>0</v>
      </c>
      <c r="AQ25" s="10">
        <f t="shared" si="12"/>
        <v>0</v>
      </c>
      <c r="AR25" s="10">
        <f t="shared" si="46"/>
        <v>0</v>
      </c>
      <c r="AS25" s="10">
        <f t="shared" si="47"/>
        <v>0</v>
      </c>
      <c r="AT25" s="60">
        <f t="shared" si="13"/>
        <v>0</v>
      </c>
      <c r="AU25" s="1">
        <f>Служебный!O42</f>
        <v>0</v>
      </c>
      <c r="AV25" s="1">
        <f>Служебный!P42</f>
        <v>0</v>
      </c>
      <c r="AW25" s="10">
        <f t="shared" si="14"/>
        <v>0</v>
      </c>
      <c r="AX25" s="10">
        <f t="shared" si="48"/>
        <v>0</v>
      </c>
      <c r="AY25" s="10">
        <f t="shared" si="49"/>
        <v>0</v>
      </c>
      <c r="AZ25" s="60">
        <f t="shared" si="15"/>
        <v>0</v>
      </c>
      <c r="BA25" s="1">
        <f>Служебный!Q42</f>
        <v>0</v>
      </c>
      <c r="BB25" s="1">
        <f>Служебный!R42</f>
        <v>0</v>
      </c>
      <c r="BC25" s="10">
        <f t="shared" si="16"/>
        <v>0</v>
      </c>
      <c r="BD25" s="10">
        <f t="shared" si="50"/>
        <v>0</v>
      </c>
      <c r="BE25" s="15">
        <f t="shared" si="51"/>
        <v>0</v>
      </c>
      <c r="BF25" s="71">
        <f t="shared" si="17"/>
        <v>0</v>
      </c>
    </row>
    <row r="26" spans="1:58" ht="18.75" customHeight="1" x14ac:dyDescent="0.25">
      <c r="A26" s="98"/>
      <c r="B26" s="99"/>
      <c r="C26" s="92" t="s">
        <v>20</v>
      </c>
      <c r="D26" s="92"/>
      <c r="E26" s="1">
        <f>Служебный!A43</f>
        <v>4</v>
      </c>
      <c r="F26" s="1">
        <f>Служебный!B43</f>
        <v>0</v>
      </c>
      <c r="G26" s="10">
        <f t="shared" si="0"/>
        <v>-100</v>
      </c>
      <c r="H26" s="10">
        <f t="shared" si="35"/>
        <v>3.669724770642202</v>
      </c>
      <c r="I26" s="15">
        <f t="shared" si="35"/>
        <v>0</v>
      </c>
      <c r="J26" s="65">
        <f t="shared" si="1"/>
        <v>3.669724770642202</v>
      </c>
      <c r="K26" s="56">
        <f>Служебный!C43</f>
        <v>1</v>
      </c>
      <c r="L26" s="1">
        <f>Служебный!D43</f>
        <v>0</v>
      </c>
      <c r="M26" s="10">
        <f t="shared" si="2"/>
        <v>-100</v>
      </c>
      <c r="N26" s="10">
        <f t="shared" si="36"/>
        <v>3.125</v>
      </c>
      <c r="O26" s="35">
        <f t="shared" si="37"/>
        <v>0</v>
      </c>
      <c r="P26" s="65">
        <f t="shared" si="3"/>
        <v>3.125</v>
      </c>
      <c r="Q26" s="56">
        <f>Служебный!E43</f>
        <v>0</v>
      </c>
      <c r="R26" s="1">
        <f>Служебный!F43</f>
        <v>0</v>
      </c>
      <c r="S26" s="10">
        <f t="shared" si="4"/>
        <v>0</v>
      </c>
      <c r="T26" s="10">
        <f t="shared" si="38"/>
        <v>0</v>
      </c>
      <c r="U26" s="10">
        <f t="shared" si="39"/>
        <v>0</v>
      </c>
      <c r="V26" s="60">
        <f t="shared" si="5"/>
        <v>0</v>
      </c>
      <c r="W26" s="1">
        <f>Служебный!G43</f>
        <v>0</v>
      </c>
      <c r="X26" s="1">
        <f>Служебный!H43</f>
        <v>0</v>
      </c>
      <c r="Y26" s="10">
        <f t="shared" si="6"/>
        <v>0</v>
      </c>
      <c r="Z26" s="10">
        <f t="shared" si="40"/>
        <v>0</v>
      </c>
      <c r="AA26" s="10">
        <f t="shared" si="41"/>
        <v>0</v>
      </c>
      <c r="AB26" s="60">
        <f t="shared" si="7"/>
        <v>0</v>
      </c>
      <c r="AC26" s="1">
        <f>Служебный!I43</f>
        <v>0</v>
      </c>
      <c r="AD26" s="1">
        <f>Служебный!J43</f>
        <v>0</v>
      </c>
      <c r="AE26" s="10">
        <f t="shared" si="8"/>
        <v>0</v>
      </c>
      <c r="AF26" s="10">
        <f t="shared" si="42"/>
        <v>0</v>
      </c>
      <c r="AG26" s="10">
        <f t="shared" si="43"/>
        <v>0</v>
      </c>
      <c r="AH26" s="60">
        <f t="shared" si="9"/>
        <v>0</v>
      </c>
      <c r="AI26" s="1">
        <f>Служебный!K43</f>
        <v>1</v>
      </c>
      <c r="AJ26" s="1">
        <f>Служебный!L43</f>
        <v>0</v>
      </c>
      <c r="AK26" s="10">
        <f t="shared" si="10"/>
        <v>-100</v>
      </c>
      <c r="AL26" s="10">
        <f t="shared" si="44"/>
        <v>5.5555555555555554</v>
      </c>
      <c r="AM26" s="10">
        <f t="shared" si="45"/>
        <v>0</v>
      </c>
      <c r="AN26" s="60">
        <f t="shared" si="11"/>
        <v>5.5555555555555554</v>
      </c>
      <c r="AO26" s="1">
        <f>Служебный!M43</f>
        <v>0</v>
      </c>
      <c r="AP26" s="1">
        <f>Служебный!N43</f>
        <v>0</v>
      </c>
      <c r="AQ26" s="10">
        <f t="shared" si="12"/>
        <v>0</v>
      </c>
      <c r="AR26" s="10">
        <f t="shared" si="46"/>
        <v>0</v>
      </c>
      <c r="AS26" s="10">
        <f t="shared" si="47"/>
        <v>0</v>
      </c>
      <c r="AT26" s="60">
        <f t="shared" si="13"/>
        <v>0</v>
      </c>
      <c r="AU26" s="1">
        <f>Служебный!O43</f>
        <v>1</v>
      </c>
      <c r="AV26" s="1">
        <f>Служебный!P43</f>
        <v>0</v>
      </c>
      <c r="AW26" s="10">
        <f t="shared" si="14"/>
        <v>-100</v>
      </c>
      <c r="AX26" s="10">
        <f t="shared" si="48"/>
        <v>7.6923076923076925</v>
      </c>
      <c r="AY26" s="10">
        <f t="shared" si="49"/>
        <v>0</v>
      </c>
      <c r="AZ26" s="60">
        <f t="shared" si="15"/>
        <v>7.6923076923076925</v>
      </c>
      <c r="BA26" s="1">
        <f>Служебный!Q43</f>
        <v>1</v>
      </c>
      <c r="BB26" s="1">
        <f>Служебный!R43</f>
        <v>0</v>
      </c>
      <c r="BC26" s="10">
        <f t="shared" si="16"/>
        <v>-100</v>
      </c>
      <c r="BD26" s="10">
        <f t="shared" si="50"/>
        <v>8.3333333333333321</v>
      </c>
      <c r="BE26" s="15">
        <f t="shared" si="51"/>
        <v>0</v>
      </c>
      <c r="BF26" s="71">
        <f t="shared" si="17"/>
        <v>8.3333333333333321</v>
      </c>
    </row>
    <row r="27" spans="1:58" ht="18.75" customHeight="1" x14ac:dyDescent="0.25">
      <c r="A27" s="98"/>
      <c r="B27" s="99"/>
      <c r="C27" s="92" t="s">
        <v>21</v>
      </c>
      <c r="D27" s="92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35"/>
        <v>0</v>
      </c>
      <c r="I27" s="15">
        <f t="shared" si="35"/>
        <v>0</v>
      </c>
      <c r="J27" s="65">
        <f t="shared" si="1"/>
        <v>0</v>
      </c>
      <c r="K27" s="56">
        <f>Служебный!C44</f>
        <v>0</v>
      </c>
      <c r="L27" s="1">
        <f>Служебный!D44</f>
        <v>0</v>
      </c>
      <c r="M27" s="10">
        <f t="shared" si="2"/>
        <v>0</v>
      </c>
      <c r="N27" s="10">
        <f t="shared" si="36"/>
        <v>0</v>
      </c>
      <c r="O27" s="35">
        <f t="shared" si="37"/>
        <v>0</v>
      </c>
      <c r="P27" s="65">
        <f t="shared" si="3"/>
        <v>0</v>
      </c>
      <c r="Q27" s="56">
        <f>Служебный!E44</f>
        <v>0</v>
      </c>
      <c r="R27" s="1">
        <f>Служебный!F44</f>
        <v>0</v>
      </c>
      <c r="S27" s="10">
        <f t="shared" si="4"/>
        <v>0</v>
      </c>
      <c r="T27" s="10">
        <f t="shared" si="38"/>
        <v>0</v>
      </c>
      <c r="U27" s="10">
        <f t="shared" si="39"/>
        <v>0</v>
      </c>
      <c r="V27" s="60">
        <f t="shared" si="5"/>
        <v>0</v>
      </c>
      <c r="W27" s="1">
        <f>Служебный!G44</f>
        <v>0</v>
      </c>
      <c r="X27" s="1">
        <f>Служебный!H44</f>
        <v>0</v>
      </c>
      <c r="Y27" s="10">
        <f t="shared" si="6"/>
        <v>0</v>
      </c>
      <c r="Z27" s="10">
        <f t="shared" si="40"/>
        <v>0</v>
      </c>
      <c r="AA27" s="10">
        <f t="shared" si="41"/>
        <v>0</v>
      </c>
      <c r="AB27" s="60">
        <f t="shared" si="7"/>
        <v>0</v>
      </c>
      <c r="AC27" s="1">
        <f>Служебный!I44</f>
        <v>0</v>
      </c>
      <c r="AD27" s="1">
        <f>Служебный!J44</f>
        <v>0</v>
      </c>
      <c r="AE27" s="10">
        <f t="shared" si="8"/>
        <v>0</v>
      </c>
      <c r="AF27" s="10">
        <f t="shared" si="42"/>
        <v>0</v>
      </c>
      <c r="AG27" s="10">
        <f t="shared" si="43"/>
        <v>0</v>
      </c>
      <c r="AH27" s="60">
        <f t="shared" si="9"/>
        <v>0</v>
      </c>
      <c r="AI27" s="1">
        <f>Служебный!K44</f>
        <v>0</v>
      </c>
      <c r="AJ27" s="1">
        <f>Служебный!L44</f>
        <v>0</v>
      </c>
      <c r="AK27" s="10">
        <f t="shared" si="10"/>
        <v>0</v>
      </c>
      <c r="AL27" s="10">
        <f t="shared" si="44"/>
        <v>0</v>
      </c>
      <c r="AM27" s="10">
        <f t="shared" si="45"/>
        <v>0</v>
      </c>
      <c r="AN27" s="60">
        <f t="shared" si="11"/>
        <v>0</v>
      </c>
      <c r="AO27" s="1">
        <f>Служебный!M44</f>
        <v>0</v>
      </c>
      <c r="AP27" s="1">
        <f>Служебный!N44</f>
        <v>0</v>
      </c>
      <c r="AQ27" s="10">
        <f t="shared" si="12"/>
        <v>0</v>
      </c>
      <c r="AR27" s="10">
        <f t="shared" si="46"/>
        <v>0</v>
      </c>
      <c r="AS27" s="10">
        <f t="shared" si="47"/>
        <v>0</v>
      </c>
      <c r="AT27" s="60">
        <f t="shared" si="13"/>
        <v>0</v>
      </c>
      <c r="AU27" s="1">
        <f>Служебный!O44</f>
        <v>0</v>
      </c>
      <c r="AV27" s="1">
        <f>Служебный!P44</f>
        <v>0</v>
      </c>
      <c r="AW27" s="10">
        <f t="shared" si="14"/>
        <v>0</v>
      </c>
      <c r="AX27" s="10">
        <f t="shared" si="48"/>
        <v>0</v>
      </c>
      <c r="AY27" s="10">
        <f t="shared" si="49"/>
        <v>0</v>
      </c>
      <c r="AZ27" s="60">
        <f t="shared" si="15"/>
        <v>0</v>
      </c>
      <c r="BA27" s="1">
        <f>Служебный!Q44</f>
        <v>0</v>
      </c>
      <c r="BB27" s="1">
        <f>Служебный!R44</f>
        <v>0</v>
      </c>
      <c r="BC27" s="10">
        <f t="shared" si="16"/>
        <v>0</v>
      </c>
      <c r="BD27" s="10">
        <f t="shared" si="50"/>
        <v>0</v>
      </c>
      <c r="BE27" s="15">
        <f t="shared" si="51"/>
        <v>0</v>
      </c>
      <c r="BF27" s="71">
        <f t="shared" si="17"/>
        <v>0</v>
      </c>
    </row>
    <row r="28" spans="1:58" ht="18.75" customHeight="1" x14ac:dyDescent="0.25">
      <c r="A28" s="98"/>
      <c r="B28" s="99"/>
      <c r="C28" s="99" t="s">
        <v>22</v>
      </c>
      <c r="D28" s="1" t="s">
        <v>23</v>
      </c>
      <c r="E28" s="1">
        <f>Служебный!A45</f>
        <v>62</v>
      </c>
      <c r="F28" s="1">
        <f>Служебный!B45</f>
        <v>73</v>
      </c>
      <c r="G28" s="10">
        <f t="shared" si="0"/>
        <v>17.741935483870968</v>
      </c>
      <c r="H28" s="10">
        <f t="shared" si="35"/>
        <v>56.88073394495413</v>
      </c>
      <c r="I28" s="15">
        <f t="shared" si="35"/>
        <v>57.480314960629919</v>
      </c>
      <c r="J28" s="65">
        <f t="shared" si="1"/>
        <v>0.59958101567578836</v>
      </c>
      <c r="K28" s="56">
        <f>Служебный!C45</f>
        <v>10</v>
      </c>
      <c r="L28" s="1">
        <f>Служебный!D45</f>
        <v>18</v>
      </c>
      <c r="M28" s="10">
        <f t="shared" si="2"/>
        <v>80</v>
      </c>
      <c r="N28" s="10">
        <f t="shared" si="36"/>
        <v>31.25</v>
      </c>
      <c r="O28" s="35">
        <f t="shared" si="37"/>
        <v>48.648648648648653</v>
      </c>
      <c r="P28" s="65">
        <f t="shared" si="3"/>
        <v>17.398648648648653</v>
      </c>
      <c r="Q28" s="56">
        <f>Служебный!E45</f>
        <v>10</v>
      </c>
      <c r="R28" s="1">
        <f>Служебный!F45</f>
        <v>11</v>
      </c>
      <c r="S28" s="10">
        <f t="shared" si="4"/>
        <v>10</v>
      </c>
      <c r="T28" s="10">
        <f t="shared" si="38"/>
        <v>71.428571428571431</v>
      </c>
      <c r="U28" s="10">
        <f t="shared" si="39"/>
        <v>73.333333333333329</v>
      </c>
      <c r="V28" s="60">
        <f t="shared" si="5"/>
        <v>1.904761904761898</v>
      </c>
      <c r="W28" s="1">
        <f>Служебный!G45</f>
        <v>2</v>
      </c>
      <c r="X28" s="1">
        <f>Служебный!H45</f>
        <v>0</v>
      </c>
      <c r="Y28" s="10">
        <f t="shared" si="6"/>
        <v>-100</v>
      </c>
      <c r="Z28" s="10">
        <f t="shared" si="40"/>
        <v>100</v>
      </c>
      <c r="AA28" s="10">
        <f t="shared" si="41"/>
        <v>0</v>
      </c>
      <c r="AB28" s="60">
        <f t="shared" si="7"/>
        <v>100</v>
      </c>
      <c r="AC28" s="1">
        <f>Служебный!I45</f>
        <v>6</v>
      </c>
      <c r="AD28" s="1">
        <f>Служебный!J45</f>
        <v>11</v>
      </c>
      <c r="AE28" s="10">
        <f t="shared" si="8"/>
        <v>83.333333333333343</v>
      </c>
      <c r="AF28" s="10">
        <f t="shared" si="42"/>
        <v>75</v>
      </c>
      <c r="AG28" s="10">
        <f t="shared" si="43"/>
        <v>91.666666666666657</v>
      </c>
      <c r="AH28" s="60">
        <f t="shared" si="9"/>
        <v>16.666666666666657</v>
      </c>
      <c r="AI28" s="1">
        <f>Служебный!K45</f>
        <v>12</v>
      </c>
      <c r="AJ28" s="1">
        <f>Служебный!L45</f>
        <v>18</v>
      </c>
      <c r="AK28" s="10">
        <f t="shared" si="10"/>
        <v>50</v>
      </c>
      <c r="AL28" s="10">
        <f t="shared" si="44"/>
        <v>66.666666666666657</v>
      </c>
      <c r="AM28" s="10">
        <f t="shared" si="45"/>
        <v>54.54545454545454</v>
      </c>
      <c r="AN28" s="60">
        <f t="shared" si="11"/>
        <v>12.121212121212118</v>
      </c>
      <c r="AO28" s="1">
        <f>Служебный!M45</f>
        <v>4</v>
      </c>
      <c r="AP28" s="1">
        <f>Служебный!N45</f>
        <v>3</v>
      </c>
      <c r="AQ28" s="10">
        <f t="shared" si="12"/>
        <v>-25</v>
      </c>
      <c r="AR28" s="10">
        <f t="shared" si="46"/>
        <v>40</v>
      </c>
      <c r="AS28" s="10">
        <f t="shared" si="47"/>
        <v>25</v>
      </c>
      <c r="AT28" s="60">
        <f t="shared" si="13"/>
        <v>15</v>
      </c>
      <c r="AU28" s="1">
        <f>Служебный!O45</f>
        <v>8</v>
      </c>
      <c r="AV28" s="1">
        <f>Служебный!P45</f>
        <v>6</v>
      </c>
      <c r="AW28" s="10">
        <f t="shared" si="14"/>
        <v>-25</v>
      </c>
      <c r="AX28" s="10">
        <f t="shared" si="48"/>
        <v>61.53846153846154</v>
      </c>
      <c r="AY28" s="10">
        <f t="shared" si="49"/>
        <v>60</v>
      </c>
      <c r="AZ28" s="60">
        <f t="shared" si="15"/>
        <v>1.5384615384615401</v>
      </c>
      <c r="BA28" s="1">
        <f>Служебный!Q45</f>
        <v>10</v>
      </c>
      <c r="BB28" s="1">
        <f>Служебный!R45</f>
        <v>6</v>
      </c>
      <c r="BC28" s="10">
        <f t="shared" si="16"/>
        <v>-40</v>
      </c>
      <c r="BD28" s="10">
        <f t="shared" si="50"/>
        <v>83.333333333333343</v>
      </c>
      <c r="BE28" s="15">
        <f t="shared" si="51"/>
        <v>85.714285714285708</v>
      </c>
      <c r="BF28" s="71">
        <f t="shared" si="17"/>
        <v>2.3809523809523654</v>
      </c>
    </row>
    <row r="29" spans="1:58" ht="18.75" customHeight="1" thickBot="1" x14ac:dyDescent="0.3">
      <c r="A29" s="100"/>
      <c r="B29" s="101"/>
      <c r="C29" s="101"/>
      <c r="D29" s="6" t="s">
        <v>24</v>
      </c>
      <c r="E29" s="6">
        <f>Служебный!A46</f>
        <v>0</v>
      </c>
      <c r="F29" s="6">
        <f>Служебный!B46</f>
        <v>0</v>
      </c>
      <c r="G29" s="11">
        <f t="shared" si="0"/>
        <v>0</v>
      </c>
      <c r="H29" s="11">
        <f t="shared" si="35"/>
        <v>0</v>
      </c>
      <c r="I29" s="16">
        <f t="shared" si="35"/>
        <v>0</v>
      </c>
      <c r="J29" s="66">
        <f t="shared" si="1"/>
        <v>0</v>
      </c>
      <c r="K29" s="57">
        <f>Служебный!C46</f>
        <v>0</v>
      </c>
      <c r="L29" s="6">
        <f>Служебный!D46</f>
        <v>0</v>
      </c>
      <c r="M29" s="11">
        <f t="shared" si="2"/>
        <v>0</v>
      </c>
      <c r="N29" s="11">
        <f t="shared" si="36"/>
        <v>0</v>
      </c>
      <c r="O29" s="38">
        <f t="shared" si="37"/>
        <v>0</v>
      </c>
      <c r="P29" s="66">
        <f t="shared" si="3"/>
        <v>0</v>
      </c>
      <c r="Q29" s="57">
        <f>Служебный!E46</f>
        <v>0</v>
      </c>
      <c r="R29" s="6">
        <f>Служебный!F46</f>
        <v>0</v>
      </c>
      <c r="S29" s="11">
        <f t="shared" si="4"/>
        <v>0</v>
      </c>
      <c r="T29" s="11">
        <f t="shared" si="38"/>
        <v>0</v>
      </c>
      <c r="U29" s="11">
        <f t="shared" si="39"/>
        <v>0</v>
      </c>
      <c r="V29" s="72">
        <f t="shared" si="5"/>
        <v>0</v>
      </c>
      <c r="W29" s="6">
        <f>Служебный!G46</f>
        <v>0</v>
      </c>
      <c r="X29" s="6">
        <f>Служебный!H46</f>
        <v>0</v>
      </c>
      <c r="Y29" s="11">
        <f t="shared" si="6"/>
        <v>0</v>
      </c>
      <c r="Z29" s="11">
        <f t="shared" si="40"/>
        <v>0</v>
      </c>
      <c r="AA29" s="11">
        <f t="shared" si="41"/>
        <v>0</v>
      </c>
      <c r="AB29" s="72">
        <f t="shared" si="7"/>
        <v>0</v>
      </c>
      <c r="AC29" s="6">
        <f>Служебный!I46</f>
        <v>0</v>
      </c>
      <c r="AD29" s="6">
        <f>Служебный!J46</f>
        <v>0</v>
      </c>
      <c r="AE29" s="11">
        <f t="shared" si="8"/>
        <v>0</v>
      </c>
      <c r="AF29" s="11">
        <f t="shared" si="42"/>
        <v>0</v>
      </c>
      <c r="AG29" s="11">
        <f t="shared" si="43"/>
        <v>0</v>
      </c>
      <c r="AH29" s="72">
        <f t="shared" si="9"/>
        <v>0</v>
      </c>
      <c r="AI29" s="6">
        <f>Служебный!K46</f>
        <v>0</v>
      </c>
      <c r="AJ29" s="6">
        <f>Служебный!L46</f>
        <v>0</v>
      </c>
      <c r="AK29" s="11">
        <f t="shared" si="10"/>
        <v>0</v>
      </c>
      <c r="AL29" s="11">
        <f t="shared" si="44"/>
        <v>0</v>
      </c>
      <c r="AM29" s="11">
        <f t="shared" si="45"/>
        <v>0</v>
      </c>
      <c r="AN29" s="72">
        <f t="shared" si="11"/>
        <v>0</v>
      </c>
      <c r="AO29" s="6">
        <f>Служебный!M46</f>
        <v>0</v>
      </c>
      <c r="AP29" s="6">
        <f>Служебный!N46</f>
        <v>0</v>
      </c>
      <c r="AQ29" s="11">
        <f t="shared" si="12"/>
        <v>0</v>
      </c>
      <c r="AR29" s="11">
        <f t="shared" si="46"/>
        <v>0</v>
      </c>
      <c r="AS29" s="11">
        <f t="shared" si="47"/>
        <v>0</v>
      </c>
      <c r="AT29" s="72">
        <f t="shared" si="13"/>
        <v>0</v>
      </c>
      <c r="AU29" s="6">
        <f>Служебный!O46</f>
        <v>0</v>
      </c>
      <c r="AV29" s="6">
        <f>Служебный!P46</f>
        <v>0</v>
      </c>
      <c r="AW29" s="11">
        <f t="shared" si="14"/>
        <v>0</v>
      </c>
      <c r="AX29" s="11">
        <f t="shared" si="48"/>
        <v>0</v>
      </c>
      <c r="AY29" s="11">
        <f t="shared" si="49"/>
        <v>0</v>
      </c>
      <c r="AZ29" s="72">
        <f t="shared" si="15"/>
        <v>0</v>
      </c>
      <c r="BA29" s="6">
        <f>Служебный!Q46</f>
        <v>0</v>
      </c>
      <c r="BB29" s="6">
        <f>Служебный!R46</f>
        <v>0</v>
      </c>
      <c r="BC29" s="11">
        <f t="shared" si="16"/>
        <v>0</v>
      </c>
      <c r="BD29" s="11">
        <f t="shared" si="50"/>
        <v>0</v>
      </c>
      <c r="BE29" s="16">
        <f t="shared" si="51"/>
        <v>0</v>
      </c>
      <c r="BF29" s="73">
        <f t="shared" si="17"/>
        <v>0</v>
      </c>
    </row>
    <row r="30" spans="1:58" ht="18.75" customHeight="1" x14ac:dyDescent="0.25">
      <c r="A30" s="109" t="s">
        <v>25</v>
      </c>
      <c r="B30" s="110"/>
      <c r="C30" s="110"/>
      <c r="D30" s="110"/>
      <c r="E30" s="28">
        <f>Служебный!A16</f>
        <v>2</v>
      </c>
      <c r="F30" s="28">
        <f>Служебный!B16</f>
        <v>3</v>
      </c>
      <c r="G30" s="29">
        <f t="shared" si="0"/>
        <v>50</v>
      </c>
      <c r="H30" s="29">
        <f>IFERROR(E30/E$8*100,0)</f>
        <v>1.1111111111111112</v>
      </c>
      <c r="I30" s="30">
        <f>IFERROR(F30/F$8*100,0)</f>
        <v>1.3513513513513513</v>
      </c>
      <c r="J30" s="69">
        <f t="shared" si="1"/>
        <v>0.24024024024024015</v>
      </c>
      <c r="K30" s="58">
        <f>Служебный!C16</f>
        <v>0</v>
      </c>
      <c r="L30" s="28">
        <f>Служебный!D16</f>
        <v>0</v>
      </c>
      <c r="M30" s="29">
        <f t="shared" si="2"/>
        <v>0</v>
      </c>
      <c r="N30" s="29">
        <f>IFERROR(K30/K$8*100,0)</f>
        <v>0</v>
      </c>
      <c r="O30" s="39">
        <f>IFERROR(L30/L$8*100,0)</f>
        <v>0</v>
      </c>
      <c r="P30" s="69">
        <f t="shared" si="3"/>
        <v>0</v>
      </c>
      <c r="Q30" s="58">
        <f>Служебный!E16</f>
        <v>1</v>
      </c>
      <c r="R30" s="28">
        <f>Служебный!F16</f>
        <v>0</v>
      </c>
      <c r="S30" s="29">
        <f t="shared" si="4"/>
        <v>-100</v>
      </c>
      <c r="T30" s="29">
        <f>IFERROR(Q30/Q$8*100,0)</f>
        <v>3.7037037037037033</v>
      </c>
      <c r="U30" s="29">
        <f>IFERROR(R30/R$8*100,0)</f>
        <v>0</v>
      </c>
      <c r="V30" s="63">
        <f t="shared" si="5"/>
        <v>3.7037037037037033</v>
      </c>
      <c r="W30" s="28">
        <f>Служебный!G16</f>
        <v>0</v>
      </c>
      <c r="X30" s="28">
        <f>Служебный!H16</f>
        <v>0</v>
      </c>
      <c r="Y30" s="29">
        <f t="shared" si="6"/>
        <v>0</v>
      </c>
      <c r="Z30" s="29">
        <f>IFERROR(W30/W$8*100,0)</f>
        <v>0</v>
      </c>
      <c r="AA30" s="29">
        <f>IFERROR(X30/X$8*100,0)</f>
        <v>0</v>
      </c>
      <c r="AB30" s="63">
        <f t="shared" si="7"/>
        <v>0</v>
      </c>
      <c r="AC30" s="28">
        <f>Служебный!I16</f>
        <v>0</v>
      </c>
      <c r="AD30" s="28">
        <f>Служебный!J16</f>
        <v>0</v>
      </c>
      <c r="AE30" s="29">
        <f t="shared" si="8"/>
        <v>0</v>
      </c>
      <c r="AF30" s="29">
        <f>IFERROR(AC30/AC$8*100,0)</f>
        <v>0</v>
      </c>
      <c r="AG30" s="29">
        <f>IFERROR(AD30/AD$8*100,0)</f>
        <v>0</v>
      </c>
      <c r="AH30" s="63">
        <f t="shared" si="9"/>
        <v>0</v>
      </c>
      <c r="AI30" s="28">
        <f>Служебный!K16</f>
        <v>0</v>
      </c>
      <c r="AJ30" s="28">
        <f>Служебный!L16</f>
        <v>0</v>
      </c>
      <c r="AK30" s="29">
        <f t="shared" si="10"/>
        <v>0</v>
      </c>
      <c r="AL30" s="29">
        <f>IFERROR(AI30/AI$8*100,0)</f>
        <v>0</v>
      </c>
      <c r="AM30" s="29">
        <f>IFERROR(AJ30/AJ$8*100,0)</f>
        <v>0</v>
      </c>
      <c r="AN30" s="63">
        <f t="shared" si="11"/>
        <v>0</v>
      </c>
      <c r="AO30" s="28">
        <f>Служебный!M16</f>
        <v>0</v>
      </c>
      <c r="AP30" s="28">
        <f>Служебный!N16</f>
        <v>1</v>
      </c>
      <c r="AQ30" s="29">
        <f t="shared" si="12"/>
        <v>0</v>
      </c>
      <c r="AR30" s="29">
        <f>IFERROR(AO30/AO$8*100,0)</f>
        <v>0</v>
      </c>
      <c r="AS30" s="29">
        <f>IFERROR(AP30/AP$8*100,0)</f>
        <v>5.2631578947368416</v>
      </c>
      <c r="AT30" s="63">
        <f t="shared" si="13"/>
        <v>5.2631578947368416</v>
      </c>
      <c r="AU30" s="28">
        <f>Служебный!O16</f>
        <v>1</v>
      </c>
      <c r="AV30" s="28">
        <f>Служебный!P16</f>
        <v>2</v>
      </c>
      <c r="AW30" s="29">
        <f t="shared" si="14"/>
        <v>100</v>
      </c>
      <c r="AX30" s="29">
        <f>IFERROR(AU30/AU$8*100,0)</f>
        <v>6.25</v>
      </c>
      <c r="AY30" s="29">
        <f>IFERROR(AV30/AV$8*100,0)</f>
        <v>11.111111111111111</v>
      </c>
      <c r="AZ30" s="63">
        <f t="shared" si="15"/>
        <v>4.8611111111111107</v>
      </c>
      <c r="BA30" s="28">
        <f>Служебный!Q16</f>
        <v>0</v>
      </c>
      <c r="BB30" s="28">
        <f>Служебный!R16</f>
        <v>0</v>
      </c>
      <c r="BC30" s="29">
        <f t="shared" si="16"/>
        <v>0</v>
      </c>
      <c r="BD30" s="29">
        <f>IFERROR(BA30/BA$8*100,0)</f>
        <v>0</v>
      </c>
      <c r="BE30" s="29">
        <f>IFERROR(BB30/BB$8*100,0)</f>
        <v>0</v>
      </c>
      <c r="BF30" s="63">
        <f t="shared" si="17"/>
        <v>0</v>
      </c>
    </row>
    <row r="31" spans="1:58" ht="18.75" customHeight="1" x14ac:dyDescent="0.25">
      <c r="A31" s="94" t="s">
        <v>26</v>
      </c>
      <c r="B31" s="92"/>
      <c r="C31" s="92"/>
      <c r="D31" s="92"/>
      <c r="E31" s="1">
        <f>Служебный!A17</f>
        <v>10</v>
      </c>
      <c r="F31" s="1">
        <f>Служебный!B17</f>
        <v>6</v>
      </c>
      <c r="G31" s="10">
        <f t="shared" si="0"/>
        <v>-40</v>
      </c>
      <c r="H31" s="10">
        <f t="shared" ref="H31:I49" si="52">IFERROR(E31/E$8*100,0)</f>
        <v>5.5555555555555554</v>
      </c>
      <c r="I31" s="15">
        <f t="shared" si="52"/>
        <v>2.7027027027027026</v>
      </c>
      <c r="J31" s="65">
        <f t="shared" si="1"/>
        <v>2.8528528528528527</v>
      </c>
      <c r="K31" s="56">
        <f>Служебный!C17</f>
        <v>5</v>
      </c>
      <c r="L31" s="1">
        <f>Служебный!D17</f>
        <v>3</v>
      </c>
      <c r="M31" s="10">
        <f t="shared" si="2"/>
        <v>-40</v>
      </c>
      <c r="N31" s="10">
        <f t="shared" ref="N31:N49" si="53">IFERROR(K31/K$8*100,0)</f>
        <v>8.3333333333333321</v>
      </c>
      <c r="O31" s="35">
        <f t="shared" ref="O31:O49" si="54">IFERROR(L31/L$8*100,0)</f>
        <v>4.10958904109589</v>
      </c>
      <c r="P31" s="65">
        <f t="shared" si="3"/>
        <v>4.2237442922374422</v>
      </c>
      <c r="Q31" s="56">
        <f>Служебный!E17</f>
        <v>0</v>
      </c>
      <c r="R31" s="1">
        <f>Служебный!F17</f>
        <v>0</v>
      </c>
      <c r="S31" s="10">
        <f t="shared" si="4"/>
        <v>0</v>
      </c>
      <c r="T31" s="10">
        <f t="shared" ref="T31:T49" si="55">IFERROR(Q31/Q$8*100,0)</f>
        <v>0</v>
      </c>
      <c r="U31" s="10">
        <f t="shared" ref="U31:U49" si="56">IFERROR(R31/R$8*100,0)</f>
        <v>0</v>
      </c>
      <c r="V31" s="60">
        <f t="shared" si="5"/>
        <v>0</v>
      </c>
      <c r="W31" s="1">
        <f>Служебный!G17</f>
        <v>0</v>
      </c>
      <c r="X31" s="1">
        <f>Служебный!H17</f>
        <v>1</v>
      </c>
      <c r="Y31" s="10">
        <f t="shared" si="6"/>
        <v>0</v>
      </c>
      <c r="Z31" s="10">
        <f t="shared" ref="Z31:Z49" si="57">IFERROR(W31/W$8*100,0)</f>
        <v>0</v>
      </c>
      <c r="AA31" s="10">
        <f t="shared" ref="AA31:AA49" si="58">IFERROR(X31/X$8*100,0)</f>
        <v>100</v>
      </c>
      <c r="AB31" s="60">
        <f t="shared" si="7"/>
        <v>100</v>
      </c>
      <c r="AC31" s="1">
        <f>Служебный!I17</f>
        <v>0</v>
      </c>
      <c r="AD31" s="1">
        <f>Служебный!J17</f>
        <v>0</v>
      </c>
      <c r="AE31" s="10">
        <f t="shared" si="8"/>
        <v>0</v>
      </c>
      <c r="AF31" s="10">
        <f t="shared" ref="AF31:AF49" si="59">IFERROR(AC31/AC$8*100,0)</f>
        <v>0</v>
      </c>
      <c r="AG31" s="10">
        <f t="shared" ref="AG31:AG49" si="60">IFERROR(AD31/AD$8*100,0)</f>
        <v>0</v>
      </c>
      <c r="AH31" s="60">
        <f t="shared" si="9"/>
        <v>0</v>
      </c>
      <c r="AI31" s="1">
        <f>Служебный!K17</f>
        <v>1</v>
      </c>
      <c r="AJ31" s="1">
        <f>Служебный!L17</f>
        <v>1</v>
      </c>
      <c r="AK31" s="10">
        <f t="shared" si="10"/>
        <v>0</v>
      </c>
      <c r="AL31" s="10">
        <f t="shared" ref="AL31:AL49" si="61">IFERROR(AI31/AI$8*100,0)</f>
        <v>4.5454545454545459</v>
      </c>
      <c r="AM31" s="10">
        <f t="shared" ref="AM31:AM49" si="62">IFERROR(AJ31/AJ$8*100,0)</f>
        <v>2.1739130434782608</v>
      </c>
      <c r="AN31" s="60">
        <f t="shared" si="11"/>
        <v>2.3715415019762851</v>
      </c>
      <c r="AO31" s="1">
        <f>Служебный!M17</f>
        <v>1</v>
      </c>
      <c r="AP31" s="1">
        <f>Служебный!N17</f>
        <v>0</v>
      </c>
      <c r="AQ31" s="10">
        <f t="shared" si="12"/>
        <v>-100</v>
      </c>
      <c r="AR31" s="10">
        <f t="shared" ref="AR31:AR49" si="63">IFERROR(AO31/AO$8*100,0)</f>
        <v>5.2631578947368416</v>
      </c>
      <c r="AS31" s="10">
        <f t="shared" ref="AS31:AS49" si="64">IFERROR(AP31/AP$8*100,0)</f>
        <v>0</v>
      </c>
      <c r="AT31" s="60">
        <f t="shared" si="13"/>
        <v>5.2631578947368416</v>
      </c>
      <c r="AU31" s="1">
        <f>Служебный!O17</f>
        <v>1</v>
      </c>
      <c r="AV31" s="1">
        <f>Служебный!P17</f>
        <v>1</v>
      </c>
      <c r="AW31" s="10">
        <f t="shared" si="14"/>
        <v>0</v>
      </c>
      <c r="AX31" s="10">
        <f t="shared" ref="AX31:AX49" si="65">IFERROR(AU31/AU$8*100,0)</f>
        <v>6.25</v>
      </c>
      <c r="AY31" s="10">
        <f t="shared" ref="AY31:AY49" si="66">IFERROR(AV31/AV$8*100,0)</f>
        <v>5.5555555555555554</v>
      </c>
      <c r="AZ31" s="60">
        <f t="shared" si="15"/>
        <v>0.69444444444444464</v>
      </c>
      <c r="BA31" s="1">
        <f>Служебный!Q17</f>
        <v>2</v>
      </c>
      <c r="BB31" s="1">
        <f>Служебный!R17</f>
        <v>0</v>
      </c>
      <c r="BC31" s="10">
        <f t="shared" si="16"/>
        <v>-100</v>
      </c>
      <c r="BD31" s="10">
        <f t="shared" ref="BD31:BD49" si="67">IFERROR(BA31/BA$8*100,0)</f>
        <v>15.384615384615385</v>
      </c>
      <c r="BE31" s="10">
        <f t="shared" ref="BE31:BE49" si="68">IFERROR(BB31/BB$8*100,0)</f>
        <v>0</v>
      </c>
      <c r="BF31" s="60">
        <f t="shared" si="17"/>
        <v>15.384615384615385</v>
      </c>
    </row>
    <row r="32" spans="1:58" ht="18.75" customHeight="1" x14ac:dyDescent="0.25">
      <c r="A32" s="94" t="s">
        <v>27</v>
      </c>
      <c r="B32" s="92"/>
      <c r="C32" s="92"/>
      <c r="D32" s="92"/>
      <c r="E32" s="1">
        <f>Служебный!A18</f>
        <v>2</v>
      </c>
      <c r="F32" s="1">
        <f>Служебный!B18</f>
        <v>1</v>
      </c>
      <c r="G32" s="10">
        <f t="shared" si="0"/>
        <v>-50</v>
      </c>
      <c r="H32" s="10">
        <f t="shared" si="52"/>
        <v>1.1111111111111112</v>
      </c>
      <c r="I32" s="15">
        <f t="shared" si="52"/>
        <v>0.45045045045045046</v>
      </c>
      <c r="J32" s="65">
        <f t="shared" si="1"/>
        <v>0.66066066066066065</v>
      </c>
      <c r="K32" s="56">
        <f>Служебный!C18</f>
        <v>1</v>
      </c>
      <c r="L32" s="1">
        <f>Служебный!D18</f>
        <v>0</v>
      </c>
      <c r="M32" s="10">
        <f t="shared" si="2"/>
        <v>-100</v>
      </c>
      <c r="N32" s="10">
        <f t="shared" si="53"/>
        <v>1.6666666666666667</v>
      </c>
      <c r="O32" s="35">
        <f t="shared" si="54"/>
        <v>0</v>
      </c>
      <c r="P32" s="65">
        <f t="shared" si="3"/>
        <v>1.6666666666666667</v>
      </c>
      <c r="Q32" s="56">
        <f>Служебный!E18</f>
        <v>0</v>
      </c>
      <c r="R32" s="1">
        <f>Служебный!F18</f>
        <v>0</v>
      </c>
      <c r="S32" s="10">
        <f t="shared" si="4"/>
        <v>0</v>
      </c>
      <c r="T32" s="10">
        <f t="shared" si="55"/>
        <v>0</v>
      </c>
      <c r="U32" s="10">
        <f t="shared" si="56"/>
        <v>0</v>
      </c>
      <c r="V32" s="60">
        <f t="shared" si="5"/>
        <v>0</v>
      </c>
      <c r="W32" s="1">
        <f>Служебный!G18</f>
        <v>0</v>
      </c>
      <c r="X32" s="1">
        <f>Служебный!H18</f>
        <v>0</v>
      </c>
      <c r="Y32" s="10">
        <f t="shared" si="6"/>
        <v>0</v>
      </c>
      <c r="Z32" s="10">
        <f t="shared" si="57"/>
        <v>0</v>
      </c>
      <c r="AA32" s="10">
        <f t="shared" si="58"/>
        <v>0</v>
      </c>
      <c r="AB32" s="60">
        <f t="shared" si="7"/>
        <v>0</v>
      </c>
      <c r="AC32" s="1">
        <f>Служебный!I18</f>
        <v>0</v>
      </c>
      <c r="AD32" s="1">
        <f>Служебный!J18</f>
        <v>0</v>
      </c>
      <c r="AE32" s="10">
        <f t="shared" si="8"/>
        <v>0</v>
      </c>
      <c r="AF32" s="10">
        <f t="shared" si="59"/>
        <v>0</v>
      </c>
      <c r="AG32" s="10">
        <f t="shared" si="60"/>
        <v>0</v>
      </c>
      <c r="AH32" s="60">
        <f t="shared" si="9"/>
        <v>0</v>
      </c>
      <c r="AI32" s="1">
        <f>Служебный!K18</f>
        <v>0</v>
      </c>
      <c r="AJ32" s="1">
        <f>Служебный!L18</f>
        <v>0</v>
      </c>
      <c r="AK32" s="10">
        <f t="shared" si="10"/>
        <v>0</v>
      </c>
      <c r="AL32" s="10">
        <f t="shared" si="61"/>
        <v>0</v>
      </c>
      <c r="AM32" s="10">
        <f t="shared" si="62"/>
        <v>0</v>
      </c>
      <c r="AN32" s="60">
        <f t="shared" si="11"/>
        <v>0</v>
      </c>
      <c r="AO32" s="1">
        <f>Служебный!M18</f>
        <v>0</v>
      </c>
      <c r="AP32" s="1">
        <f>Служебный!N18</f>
        <v>0</v>
      </c>
      <c r="AQ32" s="10">
        <f t="shared" si="12"/>
        <v>0</v>
      </c>
      <c r="AR32" s="10">
        <f t="shared" si="63"/>
        <v>0</v>
      </c>
      <c r="AS32" s="10">
        <f t="shared" si="64"/>
        <v>0</v>
      </c>
      <c r="AT32" s="60">
        <f t="shared" si="13"/>
        <v>0</v>
      </c>
      <c r="AU32" s="1">
        <f>Служебный!O18</f>
        <v>0</v>
      </c>
      <c r="AV32" s="1">
        <f>Служебный!P18</f>
        <v>1</v>
      </c>
      <c r="AW32" s="10">
        <f t="shared" si="14"/>
        <v>0</v>
      </c>
      <c r="AX32" s="10">
        <f t="shared" si="65"/>
        <v>0</v>
      </c>
      <c r="AY32" s="10">
        <f t="shared" si="66"/>
        <v>5.5555555555555554</v>
      </c>
      <c r="AZ32" s="60">
        <f t="shared" si="15"/>
        <v>5.5555555555555554</v>
      </c>
      <c r="BA32" s="1">
        <f>Служебный!Q18</f>
        <v>1</v>
      </c>
      <c r="BB32" s="1">
        <f>Служебный!R18</f>
        <v>0</v>
      </c>
      <c r="BC32" s="10">
        <f t="shared" si="16"/>
        <v>-100</v>
      </c>
      <c r="BD32" s="10">
        <f t="shared" si="67"/>
        <v>7.6923076923076925</v>
      </c>
      <c r="BE32" s="10">
        <f t="shared" si="68"/>
        <v>0</v>
      </c>
      <c r="BF32" s="60">
        <f t="shared" si="17"/>
        <v>7.6923076923076925</v>
      </c>
    </row>
    <row r="33" spans="1:58" ht="18.75" customHeight="1" x14ac:dyDescent="0.25">
      <c r="A33" s="94" t="s">
        <v>28</v>
      </c>
      <c r="B33" s="92"/>
      <c r="C33" s="92"/>
      <c r="D33" s="92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52"/>
        <v>0</v>
      </c>
      <c r="I33" s="15">
        <f t="shared" si="52"/>
        <v>0</v>
      </c>
      <c r="J33" s="65">
        <f t="shared" si="1"/>
        <v>0</v>
      </c>
      <c r="K33" s="56">
        <f>Служебный!C19</f>
        <v>0</v>
      </c>
      <c r="L33" s="1">
        <f>Служебный!D19</f>
        <v>0</v>
      </c>
      <c r="M33" s="10">
        <f t="shared" si="2"/>
        <v>0</v>
      </c>
      <c r="N33" s="10">
        <f t="shared" si="53"/>
        <v>0</v>
      </c>
      <c r="O33" s="35">
        <f t="shared" si="54"/>
        <v>0</v>
      </c>
      <c r="P33" s="65">
        <f t="shared" si="3"/>
        <v>0</v>
      </c>
      <c r="Q33" s="56">
        <f>Служебный!E19</f>
        <v>0</v>
      </c>
      <c r="R33" s="1">
        <f>Служебный!F19</f>
        <v>0</v>
      </c>
      <c r="S33" s="10">
        <f t="shared" si="4"/>
        <v>0</v>
      </c>
      <c r="T33" s="10">
        <f t="shared" si="55"/>
        <v>0</v>
      </c>
      <c r="U33" s="10">
        <f t="shared" si="56"/>
        <v>0</v>
      </c>
      <c r="V33" s="60">
        <f t="shared" si="5"/>
        <v>0</v>
      </c>
      <c r="W33" s="1">
        <f>Служебный!G19</f>
        <v>0</v>
      </c>
      <c r="X33" s="1">
        <f>Служебный!H19</f>
        <v>0</v>
      </c>
      <c r="Y33" s="10">
        <f t="shared" si="6"/>
        <v>0</v>
      </c>
      <c r="Z33" s="10">
        <f t="shared" si="57"/>
        <v>0</v>
      </c>
      <c r="AA33" s="10">
        <f t="shared" si="58"/>
        <v>0</v>
      </c>
      <c r="AB33" s="60">
        <f t="shared" si="7"/>
        <v>0</v>
      </c>
      <c r="AC33" s="1">
        <f>Служебный!I19</f>
        <v>0</v>
      </c>
      <c r="AD33" s="1">
        <f>Служебный!J19</f>
        <v>0</v>
      </c>
      <c r="AE33" s="10">
        <f t="shared" si="8"/>
        <v>0</v>
      </c>
      <c r="AF33" s="10">
        <f t="shared" si="59"/>
        <v>0</v>
      </c>
      <c r="AG33" s="10">
        <f t="shared" si="60"/>
        <v>0</v>
      </c>
      <c r="AH33" s="60">
        <f t="shared" si="9"/>
        <v>0</v>
      </c>
      <c r="AI33" s="1">
        <f>Служебный!K19</f>
        <v>0</v>
      </c>
      <c r="AJ33" s="1">
        <f>Служебный!L19</f>
        <v>0</v>
      </c>
      <c r="AK33" s="10">
        <f t="shared" si="10"/>
        <v>0</v>
      </c>
      <c r="AL33" s="10">
        <f t="shared" si="61"/>
        <v>0</v>
      </c>
      <c r="AM33" s="10">
        <f t="shared" si="62"/>
        <v>0</v>
      </c>
      <c r="AN33" s="60">
        <f t="shared" si="11"/>
        <v>0</v>
      </c>
      <c r="AO33" s="1">
        <f>Служебный!M19</f>
        <v>0</v>
      </c>
      <c r="AP33" s="1">
        <f>Служебный!N19</f>
        <v>0</v>
      </c>
      <c r="AQ33" s="10">
        <f t="shared" si="12"/>
        <v>0</v>
      </c>
      <c r="AR33" s="10">
        <f t="shared" si="63"/>
        <v>0</v>
      </c>
      <c r="AS33" s="10">
        <f t="shared" si="64"/>
        <v>0</v>
      </c>
      <c r="AT33" s="60">
        <f t="shared" si="13"/>
        <v>0</v>
      </c>
      <c r="AU33" s="1">
        <f>Служебный!O19</f>
        <v>0</v>
      </c>
      <c r="AV33" s="1">
        <f>Служебный!P19</f>
        <v>0</v>
      </c>
      <c r="AW33" s="10">
        <f t="shared" si="14"/>
        <v>0</v>
      </c>
      <c r="AX33" s="10">
        <f t="shared" si="65"/>
        <v>0</v>
      </c>
      <c r="AY33" s="10">
        <f t="shared" si="66"/>
        <v>0</v>
      </c>
      <c r="AZ33" s="60">
        <f t="shared" si="15"/>
        <v>0</v>
      </c>
      <c r="BA33" s="1">
        <f>Служебный!Q19</f>
        <v>0</v>
      </c>
      <c r="BB33" s="1">
        <f>Служебный!R19</f>
        <v>0</v>
      </c>
      <c r="BC33" s="10">
        <f t="shared" si="16"/>
        <v>0</v>
      </c>
      <c r="BD33" s="10">
        <f t="shared" si="67"/>
        <v>0</v>
      </c>
      <c r="BE33" s="10">
        <f t="shared" si="68"/>
        <v>0</v>
      </c>
      <c r="BF33" s="60">
        <f t="shared" si="17"/>
        <v>0</v>
      </c>
    </row>
    <row r="34" spans="1:58" ht="18.75" customHeight="1" x14ac:dyDescent="0.25">
      <c r="A34" s="94" t="s">
        <v>29</v>
      </c>
      <c r="B34" s="92"/>
      <c r="C34" s="92"/>
      <c r="D34" s="92"/>
      <c r="E34" s="1">
        <f>Служебный!A20</f>
        <v>2</v>
      </c>
      <c r="F34" s="1">
        <f>Служебный!B20</f>
        <v>0</v>
      </c>
      <c r="G34" s="10">
        <f t="shared" si="0"/>
        <v>-100</v>
      </c>
      <c r="H34" s="10">
        <f t="shared" si="52"/>
        <v>1.1111111111111112</v>
      </c>
      <c r="I34" s="15">
        <f t="shared" si="52"/>
        <v>0</v>
      </c>
      <c r="J34" s="65">
        <f t="shared" si="1"/>
        <v>1.1111111111111112</v>
      </c>
      <c r="K34" s="56">
        <f>Служебный!C20</f>
        <v>0</v>
      </c>
      <c r="L34" s="1">
        <f>Служебный!D20</f>
        <v>0</v>
      </c>
      <c r="M34" s="10">
        <f t="shared" si="2"/>
        <v>0</v>
      </c>
      <c r="N34" s="10">
        <f t="shared" si="53"/>
        <v>0</v>
      </c>
      <c r="O34" s="35">
        <f t="shared" si="54"/>
        <v>0</v>
      </c>
      <c r="P34" s="65">
        <f t="shared" si="3"/>
        <v>0</v>
      </c>
      <c r="Q34" s="56">
        <f>Служебный!E20</f>
        <v>1</v>
      </c>
      <c r="R34" s="1">
        <f>Служебный!F20</f>
        <v>0</v>
      </c>
      <c r="S34" s="10">
        <f t="shared" si="4"/>
        <v>-100</v>
      </c>
      <c r="T34" s="10">
        <f t="shared" si="55"/>
        <v>3.7037037037037033</v>
      </c>
      <c r="U34" s="10">
        <f t="shared" si="56"/>
        <v>0</v>
      </c>
      <c r="V34" s="60">
        <f t="shared" si="5"/>
        <v>3.7037037037037033</v>
      </c>
      <c r="W34" s="1">
        <f>Служебный!G20</f>
        <v>0</v>
      </c>
      <c r="X34" s="1">
        <f>Служебный!H20</f>
        <v>0</v>
      </c>
      <c r="Y34" s="10">
        <f t="shared" si="6"/>
        <v>0</v>
      </c>
      <c r="Z34" s="10">
        <f t="shared" si="57"/>
        <v>0</v>
      </c>
      <c r="AA34" s="10">
        <f t="shared" si="58"/>
        <v>0</v>
      </c>
      <c r="AB34" s="60">
        <f t="shared" si="7"/>
        <v>0</v>
      </c>
      <c r="AC34" s="1">
        <f>Служебный!I20</f>
        <v>0</v>
      </c>
      <c r="AD34" s="1">
        <f>Служебный!J20</f>
        <v>0</v>
      </c>
      <c r="AE34" s="10">
        <f t="shared" si="8"/>
        <v>0</v>
      </c>
      <c r="AF34" s="10">
        <f t="shared" si="59"/>
        <v>0</v>
      </c>
      <c r="AG34" s="10">
        <f t="shared" si="60"/>
        <v>0</v>
      </c>
      <c r="AH34" s="60">
        <f t="shared" si="9"/>
        <v>0</v>
      </c>
      <c r="AI34" s="1">
        <f>Служебный!K20</f>
        <v>0</v>
      </c>
      <c r="AJ34" s="1">
        <f>Служебный!L20</f>
        <v>0</v>
      </c>
      <c r="AK34" s="10">
        <f t="shared" si="10"/>
        <v>0</v>
      </c>
      <c r="AL34" s="10">
        <f t="shared" si="61"/>
        <v>0</v>
      </c>
      <c r="AM34" s="10">
        <f t="shared" si="62"/>
        <v>0</v>
      </c>
      <c r="AN34" s="60">
        <f t="shared" si="11"/>
        <v>0</v>
      </c>
      <c r="AO34" s="1">
        <f>Служебный!M20</f>
        <v>0</v>
      </c>
      <c r="AP34" s="1">
        <f>Служебный!N20</f>
        <v>0</v>
      </c>
      <c r="AQ34" s="10">
        <f t="shared" si="12"/>
        <v>0</v>
      </c>
      <c r="AR34" s="10">
        <f t="shared" si="63"/>
        <v>0</v>
      </c>
      <c r="AS34" s="10">
        <f t="shared" si="64"/>
        <v>0</v>
      </c>
      <c r="AT34" s="60">
        <f t="shared" si="13"/>
        <v>0</v>
      </c>
      <c r="AU34" s="1">
        <f>Служебный!O20</f>
        <v>1</v>
      </c>
      <c r="AV34" s="1">
        <f>Служебный!P20</f>
        <v>0</v>
      </c>
      <c r="AW34" s="10">
        <f t="shared" si="14"/>
        <v>-100</v>
      </c>
      <c r="AX34" s="10">
        <f t="shared" si="65"/>
        <v>6.25</v>
      </c>
      <c r="AY34" s="10">
        <f t="shared" si="66"/>
        <v>0</v>
      </c>
      <c r="AZ34" s="60">
        <f t="shared" si="15"/>
        <v>6.25</v>
      </c>
      <c r="BA34" s="1">
        <f>Служебный!Q20</f>
        <v>0</v>
      </c>
      <c r="BB34" s="1">
        <f>Служебный!R20</f>
        <v>0</v>
      </c>
      <c r="BC34" s="10">
        <f t="shared" si="16"/>
        <v>0</v>
      </c>
      <c r="BD34" s="10">
        <f t="shared" si="67"/>
        <v>0</v>
      </c>
      <c r="BE34" s="10">
        <f t="shared" si="68"/>
        <v>0</v>
      </c>
      <c r="BF34" s="60">
        <f t="shared" si="17"/>
        <v>0</v>
      </c>
    </row>
    <row r="35" spans="1:58" ht="18.75" customHeight="1" x14ac:dyDescent="0.25">
      <c r="A35" s="94" t="s">
        <v>30</v>
      </c>
      <c r="B35" s="92"/>
      <c r="C35" s="92"/>
      <c r="D35" s="92"/>
      <c r="E35" s="1">
        <f>Служебный!A21</f>
        <v>35</v>
      </c>
      <c r="F35" s="1">
        <f>Служебный!B21</f>
        <v>59</v>
      </c>
      <c r="G35" s="10">
        <f t="shared" si="0"/>
        <v>68.571428571428569</v>
      </c>
      <c r="H35" s="10">
        <f t="shared" si="52"/>
        <v>19.444444444444446</v>
      </c>
      <c r="I35" s="15">
        <f t="shared" si="52"/>
        <v>26.576576576576578</v>
      </c>
      <c r="J35" s="65">
        <f t="shared" si="1"/>
        <v>7.1321321321321314</v>
      </c>
      <c r="K35" s="56">
        <f>Служебный!C21</f>
        <v>8</v>
      </c>
      <c r="L35" s="1">
        <f>Служебный!D21</f>
        <v>22</v>
      </c>
      <c r="M35" s="10">
        <f t="shared" si="2"/>
        <v>175</v>
      </c>
      <c r="N35" s="10">
        <f t="shared" si="53"/>
        <v>13.333333333333334</v>
      </c>
      <c r="O35" s="35">
        <f t="shared" si="54"/>
        <v>30.136986301369863</v>
      </c>
      <c r="P35" s="65">
        <f t="shared" si="3"/>
        <v>16.803652968036531</v>
      </c>
      <c r="Q35" s="56">
        <f>Служебный!E21</f>
        <v>5</v>
      </c>
      <c r="R35" s="1">
        <f>Служебный!F21</f>
        <v>8</v>
      </c>
      <c r="S35" s="10">
        <f t="shared" si="4"/>
        <v>60</v>
      </c>
      <c r="T35" s="10">
        <f t="shared" si="55"/>
        <v>18.518518518518519</v>
      </c>
      <c r="U35" s="10">
        <f t="shared" si="56"/>
        <v>27.586206896551722</v>
      </c>
      <c r="V35" s="60">
        <f t="shared" si="5"/>
        <v>9.0676883780332034</v>
      </c>
      <c r="W35" s="1">
        <f>Служебный!G21</f>
        <v>0</v>
      </c>
      <c r="X35" s="1">
        <f>Служебный!H21</f>
        <v>0</v>
      </c>
      <c r="Y35" s="10">
        <f t="shared" si="6"/>
        <v>0</v>
      </c>
      <c r="Z35" s="10">
        <f t="shared" si="57"/>
        <v>0</v>
      </c>
      <c r="AA35" s="10">
        <f t="shared" si="58"/>
        <v>0</v>
      </c>
      <c r="AB35" s="60">
        <f t="shared" si="7"/>
        <v>0</v>
      </c>
      <c r="AC35" s="1">
        <f>Служебный!I21</f>
        <v>10</v>
      </c>
      <c r="AD35" s="1">
        <f>Служебный!J21</f>
        <v>12</v>
      </c>
      <c r="AE35" s="10">
        <f t="shared" si="8"/>
        <v>20</v>
      </c>
      <c r="AF35" s="10">
        <f t="shared" si="59"/>
        <v>55.555555555555557</v>
      </c>
      <c r="AG35" s="10">
        <f t="shared" si="60"/>
        <v>54.54545454545454</v>
      </c>
      <c r="AH35" s="60">
        <f t="shared" si="9"/>
        <v>1.0101010101010175</v>
      </c>
      <c r="AI35" s="1">
        <f>Служебный!K21</f>
        <v>4</v>
      </c>
      <c r="AJ35" s="1">
        <f>Служебный!L21</f>
        <v>11</v>
      </c>
      <c r="AK35" s="10">
        <f t="shared" si="10"/>
        <v>175</v>
      </c>
      <c r="AL35" s="10">
        <f t="shared" si="61"/>
        <v>18.181818181818183</v>
      </c>
      <c r="AM35" s="10">
        <f t="shared" si="62"/>
        <v>23.913043478260871</v>
      </c>
      <c r="AN35" s="60">
        <f t="shared" si="11"/>
        <v>5.7312252964426875</v>
      </c>
      <c r="AO35" s="1">
        <f>Служебный!M21</f>
        <v>4</v>
      </c>
      <c r="AP35" s="1">
        <f>Служебный!N21</f>
        <v>2</v>
      </c>
      <c r="AQ35" s="10">
        <f t="shared" si="12"/>
        <v>-50</v>
      </c>
      <c r="AR35" s="10">
        <f t="shared" si="63"/>
        <v>21.052631578947366</v>
      </c>
      <c r="AS35" s="10">
        <f t="shared" si="64"/>
        <v>10.526315789473683</v>
      </c>
      <c r="AT35" s="60">
        <f t="shared" si="13"/>
        <v>10.526315789473683</v>
      </c>
      <c r="AU35" s="1">
        <f>Служебный!O21</f>
        <v>3</v>
      </c>
      <c r="AV35" s="1">
        <f>Служебный!P21</f>
        <v>2</v>
      </c>
      <c r="AW35" s="10">
        <f t="shared" si="14"/>
        <v>-33.333333333333329</v>
      </c>
      <c r="AX35" s="10">
        <f t="shared" si="65"/>
        <v>18.75</v>
      </c>
      <c r="AY35" s="10">
        <f t="shared" si="66"/>
        <v>11.111111111111111</v>
      </c>
      <c r="AZ35" s="60">
        <f t="shared" si="15"/>
        <v>7.6388888888888893</v>
      </c>
      <c r="BA35" s="1">
        <f>Служебный!Q21</f>
        <v>1</v>
      </c>
      <c r="BB35" s="1">
        <f>Служебный!R21</f>
        <v>2</v>
      </c>
      <c r="BC35" s="10">
        <f t="shared" si="16"/>
        <v>100</v>
      </c>
      <c r="BD35" s="10">
        <f t="shared" si="67"/>
        <v>7.6923076923076925</v>
      </c>
      <c r="BE35" s="10">
        <f t="shared" si="68"/>
        <v>14.285714285714285</v>
      </c>
      <c r="BF35" s="60">
        <f t="shared" si="17"/>
        <v>6.5934065934065922</v>
      </c>
    </row>
    <row r="36" spans="1:58" ht="18.75" customHeight="1" x14ac:dyDescent="0.25">
      <c r="A36" s="94" t="s">
        <v>31</v>
      </c>
      <c r="B36" s="92"/>
      <c r="C36" s="92"/>
      <c r="D36" s="92"/>
      <c r="E36" s="1">
        <f>Служебный!A22</f>
        <v>14</v>
      </c>
      <c r="F36" s="1">
        <f>Служебный!B22</f>
        <v>17</v>
      </c>
      <c r="G36" s="10">
        <f t="shared" si="0"/>
        <v>21.428571428571427</v>
      </c>
      <c r="H36" s="10">
        <f t="shared" si="52"/>
        <v>7.7777777777777777</v>
      </c>
      <c r="I36" s="15">
        <f t="shared" si="52"/>
        <v>7.6576576576576567</v>
      </c>
      <c r="J36" s="65">
        <f t="shared" si="1"/>
        <v>0.12012012012012097</v>
      </c>
      <c r="K36" s="56">
        <f>Служебный!C22</f>
        <v>14</v>
      </c>
      <c r="L36" s="1">
        <f>Служебный!D22</f>
        <v>10</v>
      </c>
      <c r="M36" s="10">
        <f t="shared" si="2"/>
        <v>-28.571428571428569</v>
      </c>
      <c r="N36" s="10">
        <f t="shared" si="53"/>
        <v>23.333333333333332</v>
      </c>
      <c r="O36" s="35">
        <f t="shared" si="54"/>
        <v>13.698630136986301</v>
      </c>
      <c r="P36" s="65">
        <f t="shared" si="3"/>
        <v>9.6347031963470311</v>
      </c>
      <c r="Q36" s="56">
        <f>Служебный!E22</f>
        <v>0</v>
      </c>
      <c r="R36" s="1">
        <f>Служебный!F22</f>
        <v>2</v>
      </c>
      <c r="S36" s="10">
        <f t="shared" si="4"/>
        <v>0</v>
      </c>
      <c r="T36" s="10">
        <f t="shared" si="55"/>
        <v>0</v>
      </c>
      <c r="U36" s="10">
        <f t="shared" si="56"/>
        <v>6.8965517241379306</v>
      </c>
      <c r="V36" s="60">
        <f t="shared" si="5"/>
        <v>6.8965517241379306</v>
      </c>
      <c r="W36" s="1">
        <f>Служебный!G22</f>
        <v>0</v>
      </c>
      <c r="X36" s="1">
        <f>Служебный!H22</f>
        <v>0</v>
      </c>
      <c r="Y36" s="10">
        <f t="shared" si="6"/>
        <v>0</v>
      </c>
      <c r="Z36" s="10">
        <f t="shared" si="57"/>
        <v>0</v>
      </c>
      <c r="AA36" s="10">
        <f t="shared" si="58"/>
        <v>0</v>
      </c>
      <c r="AB36" s="60">
        <f t="shared" si="7"/>
        <v>0</v>
      </c>
      <c r="AC36" s="1">
        <f>Служебный!I22</f>
        <v>0</v>
      </c>
      <c r="AD36" s="1">
        <f>Служебный!J22</f>
        <v>1</v>
      </c>
      <c r="AE36" s="10">
        <f t="shared" si="8"/>
        <v>0</v>
      </c>
      <c r="AF36" s="10">
        <f t="shared" si="59"/>
        <v>0</v>
      </c>
      <c r="AG36" s="10">
        <f t="shared" si="60"/>
        <v>4.5454545454545459</v>
      </c>
      <c r="AH36" s="60">
        <f t="shared" si="9"/>
        <v>4.5454545454545459</v>
      </c>
      <c r="AI36" s="1">
        <f>Служебный!K22</f>
        <v>0</v>
      </c>
      <c r="AJ36" s="1">
        <f>Служебный!L22</f>
        <v>1</v>
      </c>
      <c r="AK36" s="10">
        <f t="shared" si="10"/>
        <v>0</v>
      </c>
      <c r="AL36" s="10">
        <f t="shared" si="61"/>
        <v>0</v>
      </c>
      <c r="AM36" s="10">
        <f t="shared" si="62"/>
        <v>2.1739130434782608</v>
      </c>
      <c r="AN36" s="60">
        <f t="shared" si="11"/>
        <v>2.1739130434782608</v>
      </c>
      <c r="AO36" s="1">
        <f>Служебный!M22</f>
        <v>0</v>
      </c>
      <c r="AP36" s="1">
        <f>Служебный!N22</f>
        <v>2</v>
      </c>
      <c r="AQ36" s="10">
        <f t="shared" si="12"/>
        <v>0</v>
      </c>
      <c r="AR36" s="10">
        <f t="shared" si="63"/>
        <v>0</v>
      </c>
      <c r="AS36" s="10">
        <f t="shared" si="64"/>
        <v>10.526315789473683</v>
      </c>
      <c r="AT36" s="60">
        <f t="shared" si="13"/>
        <v>10.526315789473683</v>
      </c>
      <c r="AU36" s="1">
        <f>Служебный!O22</f>
        <v>0</v>
      </c>
      <c r="AV36" s="1">
        <f>Служебный!P22</f>
        <v>0</v>
      </c>
      <c r="AW36" s="10">
        <f t="shared" si="14"/>
        <v>0</v>
      </c>
      <c r="AX36" s="10">
        <f t="shared" si="65"/>
        <v>0</v>
      </c>
      <c r="AY36" s="10">
        <f t="shared" si="66"/>
        <v>0</v>
      </c>
      <c r="AZ36" s="60">
        <f t="shared" si="15"/>
        <v>0</v>
      </c>
      <c r="BA36" s="1">
        <f>Служебный!Q22</f>
        <v>0</v>
      </c>
      <c r="BB36" s="1">
        <f>Служебный!R22</f>
        <v>1</v>
      </c>
      <c r="BC36" s="10">
        <f t="shared" si="16"/>
        <v>0</v>
      </c>
      <c r="BD36" s="10">
        <f t="shared" si="67"/>
        <v>0</v>
      </c>
      <c r="BE36" s="10">
        <f t="shared" si="68"/>
        <v>7.1428571428571423</v>
      </c>
      <c r="BF36" s="60">
        <f t="shared" si="17"/>
        <v>7.1428571428571423</v>
      </c>
    </row>
    <row r="37" spans="1:58" ht="18.75" customHeight="1" x14ac:dyDescent="0.25">
      <c r="A37" s="94" t="s">
        <v>32</v>
      </c>
      <c r="B37" s="92"/>
      <c r="C37" s="92"/>
      <c r="D37" s="92"/>
      <c r="E37" s="1">
        <f>Служебный!A23</f>
        <v>3</v>
      </c>
      <c r="F37" s="1">
        <f>Служебный!B23</f>
        <v>4</v>
      </c>
      <c r="G37" s="10">
        <f t="shared" si="0"/>
        <v>33.333333333333329</v>
      </c>
      <c r="H37" s="10">
        <f t="shared" si="52"/>
        <v>1.6666666666666667</v>
      </c>
      <c r="I37" s="15">
        <f t="shared" si="52"/>
        <v>1.8018018018018018</v>
      </c>
      <c r="J37" s="65">
        <f t="shared" si="1"/>
        <v>0.13513513513513509</v>
      </c>
      <c r="K37" s="56">
        <f>Служебный!C23</f>
        <v>1</v>
      </c>
      <c r="L37" s="1">
        <f>Служебный!D23</f>
        <v>2</v>
      </c>
      <c r="M37" s="10">
        <f t="shared" si="2"/>
        <v>100</v>
      </c>
      <c r="N37" s="10">
        <f t="shared" si="53"/>
        <v>1.6666666666666667</v>
      </c>
      <c r="O37" s="35">
        <f t="shared" si="54"/>
        <v>2.7397260273972601</v>
      </c>
      <c r="P37" s="65">
        <f t="shared" si="3"/>
        <v>1.0730593607305934</v>
      </c>
      <c r="Q37" s="56">
        <f>Служебный!E23</f>
        <v>1</v>
      </c>
      <c r="R37" s="1">
        <f>Служебный!F23</f>
        <v>1</v>
      </c>
      <c r="S37" s="10">
        <f t="shared" si="4"/>
        <v>0</v>
      </c>
      <c r="T37" s="10">
        <f t="shared" si="55"/>
        <v>3.7037037037037033</v>
      </c>
      <c r="U37" s="10">
        <f t="shared" si="56"/>
        <v>3.4482758620689653</v>
      </c>
      <c r="V37" s="60">
        <f t="shared" si="5"/>
        <v>0.25542784163473797</v>
      </c>
      <c r="W37" s="1">
        <f>Служебный!G23</f>
        <v>1</v>
      </c>
      <c r="X37" s="1">
        <f>Служебный!H23</f>
        <v>0</v>
      </c>
      <c r="Y37" s="10">
        <f t="shared" si="6"/>
        <v>-100</v>
      </c>
      <c r="Z37" s="10">
        <f t="shared" si="57"/>
        <v>25</v>
      </c>
      <c r="AA37" s="10">
        <f t="shared" si="58"/>
        <v>0</v>
      </c>
      <c r="AB37" s="60">
        <f t="shared" si="7"/>
        <v>25</v>
      </c>
      <c r="AC37" s="1">
        <f>Служебный!I23</f>
        <v>0</v>
      </c>
      <c r="AD37" s="1">
        <f>Служебный!J23</f>
        <v>0</v>
      </c>
      <c r="AE37" s="10">
        <f t="shared" si="8"/>
        <v>0</v>
      </c>
      <c r="AF37" s="10">
        <f t="shared" si="59"/>
        <v>0</v>
      </c>
      <c r="AG37" s="10">
        <f t="shared" si="60"/>
        <v>0</v>
      </c>
      <c r="AH37" s="60">
        <f t="shared" si="9"/>
        <v>0</v>
      </c>
      <c r="AI37" s="1">
        <f>Служебный!K23</f>
        <v>0</v>
      </c>
      <c r="AJ37" s="1">
        <f>Служебный!L23</f>
        <v>1</v>
      </c>
      <c r="AK37" s="10">
        <f t="shared" si="10"/>
        <v>0</v>
      </c>
      <c r="AL37" s="10">
        <f t="shared" si="61"/>
        <v>0</v>
      </c>
      <c r="AM37" s="10">
        <f t="shared" si="62"/>
        <v>2.1739130434782608</v>
      </c>
      <c r="AN37" s="60">
        <f t="shared" si="11"/>
        <v>2.1739130434782608</v>
      </c>
      <c r="AO37" s="1">
        <f>Служебный!M23</f>
        <v>0</v>
      </c>
      <c r="AP37" s="1">
        <f>Служебный!N23</f>
        <v>0</v>
      </c>
      <c r="AQ37" s="10">
        <f t="shared" si="12"/>
        <v>0</v>
      </c>
      <c r="AR37" s="10">
        <f t="shared" si="63"/>
        <v>0</v>
      </c>
      <c r="AS37" s="10">
        <f t="shared" si="64"/>
        <v>0</v>
      </c>
      <c r="AT37" s="60">
        <f t="shared" si="13"/>
        <v>0</v>
      </c>
      <c r="AU37" s="1">
        <f>Служебный!O23</f>
        <v>0</v>
      </c>
      <c r="AV37" s="1">
        <f>Служебный!P23</f>
        <v>0</v>
      </c>
      <c r="AW37" s="10">
        <f t="shared" si="14"/>
        <v>0</v>
      </c>
      <c r="AX37" s="10">
        <f t="shared" si="65"/>
        <v>0</v>
      </c>
      <c r="AY37" s="10">
        <f t="shared" si="66"/>
        <v>0</v>
      </c>
      <c r="AZ37" s="60">
        <f t="shared" si="15"/>
        <v>0</v>
      </c>
      <c r="BA37" s="1">
        <f>Служебный!Q23</f>
        <v>0</v>
      </c>
      <c r="BB37" s="1">
        <f>Служебный!R23</f>
        <v>0</v>
      </c>
      <c r="BC37" s="10">
        <f t="shared" si="16"/>
        <v>0</v>
      </c>
      <c r="BD37" s="10">
        <f t="shared" si="67"/>
        <v>0</v>
      </c>
      <c r="BE37" s="10">
        <f t="shared" si="68"/>
        <v>0</v>
      </c>
      <c r="BF37" s="60">
        <f t="shared" si="17"/>
        <v>0</v>
      </c>
    </row>
    <row r="38" spans="1:58" ht="18.75" customHeight="1" x14ac:dyDescent="0.25">
      <c r="A38" s="94" t="s">
        <v>33</v>
      </c>
      <c r="B38" s="92"/>
      <c r="C38" s="92"/>
      <c r="D38" s="92"/>
      <c r="E38" s="1">
        <f>Служебный!A24</f>
        <v>3</v>
      </c>
      <c r="F38" s="1">
        <f>Служебный!B24</f>
        <v>1</v>
      </c>
      <c r="G38" s="10">
        <f t="shared" si="0"/>
        <v>-66.666666666666657</v>
      </c>
      <c r="H38" s="10">
        <f t="shared" si="52"/>
        <v>1.6666666666666667</v>
      </c>
      <c r="I38" s="15">
        <f t="shared" si="52"/>
        <v>0.45045045045045046</v>
      </c>
      <c r="J38" s="65">
        <f t="shared" si="1"/>
        <v>1.2162162162162162</v>
      </c>
      <c r="K38" s="56">
        <f>Служебный!C24</f>
        <v>0</v>
      </c>
      <c r="L38" s="1">
        <f>Служебный!D24</f>
        <v>0</v>
      </c>
      <c r="M38" s="10">
        <f t="shared" si="2"/>
        <v>0</v>
      </c>
      <c r="N38" s="10">
        <f t="shared" si="53"/>
        <v>0</v>
      </c>
      <c r="O38" s="35">
        <f t="shared" si="54"/>
        <v>0</v>
      </c>
      <c r="P38" s="65">
        <f t="shared" si="3"/>
        <v>0</v>
      </c>
      <c r="Q38" s="56">
        <f>Служебный!E24</f>
        <v>0</v>
      </c>
      <c r="R38" s="1">
        <f>Служебный!F24</f>
        <v>0</v>
      </c>
      <c r="S38" s="10">
        <f t="shared" si="4"/>
        <v>0</v>
      </c>
      <c r="T38" s="10">
        <f t="shared" si="55"/>
        <v>0</v>
      </c>
      <c r="U38" s="10">
        <f t="shared" si="56"/>
        <v>0</v>
      </c>
      <c r="V38" s="60">
        <f t="shared" si="5"/>
        <v>0</v>
      </c>
      <c r="W38" s="1">
        <f>Служебный!G24</f>
        <v>0</v>
      </c>
      <c r="X38" s="1">
        <f>Служебный!H24</f>
        <v>0</v>
      </c>
      <c r="Y38" s="10">
        <f t="shared" si="6"/>
        <v>0</v>
      </c>
      <c r="Z38" s="10">
        <f t="shared" si="57"/>
        <v>0</v>
      </c>
      <c r="AA38" s="10">
        <f t="shared" si="58"/>
        <v>0</v>
      </c>
      <c r="AB38" s="60">
        <f t="shared" si="7"/>
        <v>0</v>
      </c>
      <c r="AC38" s="1">
        <f>Служебный!I24</f>
        <v>0</v>
      </c>
      <c r="AD38" s="1">
        <f>Служебный!J24</f>
        <v>0</v>
      </c>
      <c r="AE38" s="10">
        <f t="shared" si="8"/>
        <v>0</v>
      </c>
      <c r="AF38" s="10">
        <f t="shared" si="59"/>
        <v>0</v>
      </c>
      <c r="AG38" s="10">
        <f t="shared" si="60"/>
        <v>0</v>
      </c>
      <c r="AH38" s="60">
        <f t="shared" si="9"/>
        <v>0</v>
      </c>
      <c r="AI38" s="1">
        <f>Служебный!K24</f>
        <v>0</v>
      </c>
      <c r="AJ38" s="1">
        <f>Служебный!L24</f>
        <v>0</v>
      </c>
      <c r="AK38" s="10">
        <f t="shared" si="10"/>
        <v>0</v>
      </c>
      <c r="AL38" s="10">
        <f t="shared" si="61"/>
        <v>0</v>
      </c>
      <c r="AM38" s="10">
        <f t="shared" si="62"/>
        <v>0</v>
      </c>
      <c r="AN38" s="60">
        <f t="shared" si="11"/>
        <v>0</v>
      </c>
      <c r="AO38" s="1">
        <f>Служебный!M24</f>
        <v>2</v>
      </c>
      <c r="AP38" s="1">
        <f>Служебный!N24</f>
        <v>1</v>
      </c>
      <c r="AQ38" s="10">
        <f t="shared" si="12"/>
        <v>-50</v>
      </c>
      <c r="AR38" s="10">
        <f t="shared" si="63"/>
        <v>10.526315789473683</v>
      </c>
      <c r="AS38" s="10">
        <f t="shared" si="64"/>
        <v>5.2631578947368416</v>
      </c>
      <c r="AT38" s="60">
        <f t="shared" si="13"/>
        <v>5.2631578947368416</v>
      </c>
      <c r="AU38" s="1">
        <f>Служебный!O24</f>
        <v>1</v>
      </c>
      <c r="AV38" s="1">
        <f>Служебный!P24</f>
        <v>0</v>
      </c>
      <c r="AW38" s="10">
        <f t="shared" si="14"/>
        <v>-100</v>
      </c>
      <c r="AX38" s="10">
        <f t="shared" si="65"/>
        <v>6.25</v>
      </c>
      <c r="AY38" s="10">
        <f t="shared" si="66"/>
        <v>0</v>
      </c>
      <c r="AZ38" s="60">
        <f t="shared" si="15"/>
        <v>6.25</v>
      </c>
      <c r="BA38" s="1">
        <f>Служебный!Q24</f>
        <v>0</v>
      </c>
      <c r="BB38" s="1">
        <f>Служебный!R24</f>
        <v>0</v>
      </c>
      <c r="BC38" s="10">
        <f t="shared" si="16"/>
        <v>0</v>
      </c>
      <c r="BD38" s="10">
        <f t="shared" si="67"/>
        <v>0</v>
      </c>
      <c r="BE38" s="10">
        <f t="shared" si="68"/>
        <v>0</v>
      </c>
      <c r="BF38" s="60">
        <f t="shared" si="17"/>
        <v>0</v>
      </c>
    </row>
    <row r="39" spans="1:58" ht="18.75" customHeight="1" x14ac:dyDescent="0.25">
      <c r="A39" s="94" t="s">
        <v>34</v>
      </c>
      <c r="B39" s="92"/>
      <c r="C39" s="92"/>
      <c r="D39" s="92"/>
      <c r="E39" s="1">
        <f>Служебный!A25</f>
        <v>1</v>
      </c>
      <c r="F39" s="1">
        <f>Служебный!B25</f>
        <v>0</v>
      </c>
      <c r="G39" s="10">
        <f t="shared" si="0"/>
        <v>-100</v>
      </c>
      <c r="H39" s="10">
        <f t="shared" si="52"/>
        <v>0.55555555555555558</v>
      </c>
      <c r="I39" s="15">
        <f t="shared" si="52"/>
        <v>0</v>
      </c>
      <c r="J39" s="65">
        <f t="shared" si="1"/>
        <v>0.55555555555555558</v>
      </c>
      <c r="K39" s="56">
        <f>Служебный!C25</f>
        <v>0</v>
      </c>
      <c r="L39" s="1">
        <f>Служебный!D25</f>
        <v>0</v>
      </c>
      <c r="M39" s="10">
        <f t="shared" si="2"/>
        <v>0</v>
      </c>
      <c r="N39" s="10">
        <f t="shared" si="53"/>
        <v>0</v>
      </c>
      <c r="O39" s="35">
        <f t="shared" si="54"/>
        <v>0</v>
      </c>
      <c r="P39" s="65">
        <f t="shared" si="3"/>
        <v>0</v>
      </c>
      <c r="Q39" s="56">
        <f>Служебный!E25</f>
        <v>0</v>
      </c>
      <c r="R39" s="1">
        <f>Служебный!F25</f>
        <v>0</v>
      </c>
      <c r="S39" s="10">
        <f t="shared" si="4"/>
        <v>0</v>
      </c>
      <c r="T39" s="10">
        <f t="shared" si="55"/>
        <v>0</v>
      </c>
      <c r="U39" s="10">
        <f t="shared" si="56"/>
        <v>0</v>
      </c>
      <c r="V39" s="60">
        <f t="shared" si="5"/>
        <v>0</v>
      </c>
      <c r="W39" s="1">
        <f>Служебный!G25</f>
        <v>0</v>
      </c>
      <c r="X39" s="1">
        <f>Служебный!H25</f>
        <v>0</v>
      </c>
      <c r="Y39" s="10">
        <f t="shared" si="6"/>
        <v>0</v>
      </c>
      <c r="Z39" s="10">
        <f t="shared" si="57"/>
        <v>0</v>
      </c>
      <c r="AA39" s="10">
        <f t="shared" si="58"/>
        <v>0</v>
      </c>
      <c r="AB39" s="60">
        <f t="shared" si="7"/>
        <v>0</v>
      </c>
      <c r="AC39" s="1">
        <f>Служебный!I25</f>
        <v>0</v>
      </c>
      <c r="AD39" s="1">
        <f>Служебный!J25</f>
        <v>0</v>
      </c>
      <c r="AE39" s="10">
        <f t="shared" si="8"/>
        <v>0</v>
      </c>
      <c r="AF39" s="10">
        <f t="shared" si="59"/>
        <v>0</v>
      </c>
      <c r="AG39" s="10">
        <f t="shared" si="60"/>
        <v>0</v>
      </c>
      <c r="AH39" s="60">
        <f t="shared" si="9"/>
        <v>0</v>
      </c>
      <c r="AI39" s="1">
        <f>Служебный!K25</f>
        <v>1</v>
      </c>
      <c r="AJ39" s="1">
        <f>Служебный!L25</f>
        <v>0</v>
      </c>
      <c r="AK39" s="10">
        <f t="shared" si="10"/>
        <v>-100</v>
      </c>
      <c r="AL39" s="10">
        <f t="shared" si="61"/>
        <v>4.5454545454545459</v>
      </c>
      <c r="AM39" s="10">
        <f t="shared" si="62"/>
        <v>0</v>
      </c>
      <c r="AN39" s="60">
        <f t="shared" si="11"/>
        <v>4.5454545454545459</v>
      </c>
      <c r="AO39" s="1">
        <f>Служебный!M25</f>
        <v>0</v>
      </c>
      <c r="AP39" s="1">
        <f>Служебный!N25</f>
        <v>0</v>
      </c>
      <c r="AQ39" s="10">
        <f t="shared" si="12"/>
        <v>0</v>
      </c>
      <c r="AR39" s="10">
        <f t="shared" si="63"/>
        <v>0</v>
      </c>
      <c r="AS39" s="10">
        <f t="shared" si="64"/>
        <v>0</v>
      </c>
      <c r="AT39" s="60">
        <f t="shared" si="13"/>
        <v>0</v>
      </c>
      <c r="AU39" s="1">
        <f>Служебный!O25</f>
        <v>0</v>
      </c>
      <c r="AV39" s="1">
        <f>Служебный!P25</f>
        <v>0</v>
      </c>
      <c r="AW39" s="10">
        <f t="shared" si="14"/>
        <v>0</v>
      </c>
      <c r="AX39" s="10">
        <f t="shared" si="65"/>
        <v>0</v>
      </c>
      <c r="AY39" s="10">
        <f t="shared" si="66"/>
        <v>0</v>
      </c>
      <c r="AZ39" s="60">
        <f t="shared" si="15"/>
        <v>0</v>
      </c>
      <c r="BA39" s="1">
        <f>Служебный!Q25</f>
        <v>0</v>
      </c>
      <c r="BB39" s="1">
        <f>Служебный!R25</f>
        <v>0</v>
      </c>
      <c r="BC39" s="10">
        <f t="shared" si="16"/>
        <v>0</v>
      </c>
      <c r="BD39" s="10">
        <f t="shared" si="67"/>
        <v>0</v>
      </c>
      <c r="BE39" s="10">
        <f t="shared" si="68"/>
        <v>0</v>
      </c>
      <c r="BF39" s="60">
        <f t="shared" si="17"/>
        <v>0</v>
      </c>
    </row>
    <row r="40" spans="1:58" ht="18.75" customHeight="1" x14ac:dyDescent="0.25">
      <c r="A40" s="94" t="s">
        <v>47</v>
      </c>
      <c r="B40" s="92"/>
      <c r="C40" s="92"/>
      <c r="D40" s="92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52"/>
        <v>0</v>
      </c>
      <c r="I40" s="15">
        <f t="shared" si="52"/>
        <v>0</v>
      </c>
      <c r="J40" s="65">
        <f t="shared" si="1"/>
        <v>0</v>
      </c>
      <c r="K40" s="56">
        <f>Служебный!C26</f>
        <v>0</v>
      </c>
      <c r="L40" s="1">
        <f>Служебный!D26</f>
        <v>0</v>
      </c>
      <c r="M40" s="10">
        <f t="shared" si="2"/>
        <v>0</v>
      </c>
      <c r="N40" s="10">
        <f t="shared" si="53"/>
        <v>0</v>
      </c>
      <c r="O40" s="35">
        <f t="shared" si="54"/>
        <v>0</v>
      </c>
      <c r="P40" s="65">
        <f t="shared" si="3"/>
        <v>0</v>
      </c>
      <c r="Q40" s="56">
        <f>Служебный!E26</f>
        <v>0</v>
      </c>
      <c r="R40" s="1">
        <f>Служебный!F26</f>
        <v>0</v>
      </c>
      <c r="S40" s="10">
        <f t="shared" si="4"/>
        <v>0</v>
      </c>
      <c r="T40" s="10">
        <f t="shared" si="55"/>
        <v>0</v>
      </c>
      <c r="U40" s="10">
        <f t="shared" si="56"/>
        <v>0</v>
      </c>
      <c r="V40" s="60">
        <f t="shared" si="5"/>
        <v>0</v>
      </c>
      <c r="W40" s="1">
        <f>Служебный!G26</f>
        <v>0</v>
      </c>
      <c r="X40" s="1">
        <f>Служебный!H26</f>
        <v>0</v>
      </c>
      <c r="Y40" s="10">
        <f t="shared" si="6"/>
        <v>0</v>
      </c>
      <c r="Z40" s="10">
        <f t="shared" si="57"/>
        <v>0</v>
      </c>
      <c r="AA40" s="10">
        <f t="shared" si="58"/>
        <v>0</v>
      </c>
      <c r="AB40" s="60">
        <f t="shared" si="7"/>
        <v>0</v>
      </c>
      <c r="AC40" s="1">
        <f>Служебный!I26</f>
        <v>0</v>
      </c>
      <c r="AD40" s="1">
        <f>Служебный!J26</f>
        <v>0</v>
      </c>
      <c r="AE40" s="10">
        <f t="shared" si="8"/>
        <v>0</v>
      </c>
      <c r="AF40" s="10">
        <f t="shared" si="59"/>
        <v>0</v>
      </c>
      <c r="AG40" s="10">
        <f t="shared" si="60"/>
        <v>0</v>
      </c>
      <c r="AH40" s="60">
        <f t="shared" si="9"/>
        <v>0</v>
      </c>
      <c r="AI40" s="1">
        <f>Служебный!K26</f>
        <v>0</v>
      </c>
      <c r="AJ40" s="1">
        <f>Служебный!L26</f>
        <v>0</v>
      </c>
      <c r="AK40" s="10">
        <f t="shared" si="10"/>
        <v>0</v>
      </c>
      <c r="AL40" s="10">
        <f t="shared" si="61"/>
        <v>0</v>
      </c>
      <c r="AM40" s="10">
        <f t="shared" si="62"/>
        <v>0</v>
      </c>
      <c r="AN40" s="60">
        <f t="shared" si="11"/>
        <v>0</v>
      </c>
      <c r="AO40" s="1">
        <f>Служебный!M26</f>
        <v>0</v>
      </c>
      <c r="AP40" s="1">
        <f>Служебный!N26</f>
        <v>0</v>
      </c>
      <c r="AQ40" s="10">
        <f t="shared" si="12"/>
        <v>0</v>
      </c>
      <c r="AR40" s="10">
        <f t="shared" si="63"/>
        <v>0</v>
      </c>
      <c r="AS40" s="10">
        <f t="shared" si="64"/>
        <v>0</v>
      </c>
      <c r="AT40" s="60">
        <f t="shared" si="13"/>
        <v>0</v>
      </c>
      <c r="AU40" s="1">
        <f>Служебный!O26</f>
        <v>0</v>
      </c>
      <c r="AV40" s="1">
        <f>Служебный!P26</f>
        <v>0</v>
      </c>
      <c r="AW40" s="10">
        <f t="shared" si="14"/>
        <v>0</v>
      </c>
      <c r="AX40" s="10">
        <f t="shared" si="65"/>
        <v>0</v>
      </c>
      <c r="AY40" s="10">
        <f t="shared" si="66"/>
        <v>0</v>
      </c>
      <c r="AZ40" s="60">
        <f t="shared" si="15"/>
        <v>0</v>
      </c>
      <c r="BA40" s="1">
        <f>Служебный!Q26</f>
        <v>0</v>
      </c>
      <c r="BB40" s="1">
        <f>Служебный!R26</f>
        <v>0</v>
      </c>
      <c r="BC40" s="10">
        <f t="shared" si="16"/>
        <v>0</v>
      </c>
      <c r="BD40" s="10">
        <f t="shared" si="67"/>
        <v>0</v>
      </c>
      <c r="BE40" s="10">
        <f t="shared" si="68"/>
        <v>0</v>
      </c>
      <c r="BF40" s="60">
        <f t="shared" si="17"/>
        <v>0</v>
      </c>
    </row>
    <row r="41" spans="1:58" ht="18.75" customHeight="1" x14ac:dyDescent="0.25">
      <c r="A41" s="94" t="s">
        <v>35</v>
      </c>
      <c r="B41" s="92"/>
      <c r="C41" s="92"/>
      <c r="D41" s="92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52"/>
        <v>0</v>
      </c>
      <c r="I41" s="15">
        <f t="shared" si="52"/>
        <v>0</v>
      </c>
      <c r="J41" s="65">
        <f t="shared" si="1"/>
        <v>0</v>
      </c>
      <c r="K41" s="56">
        <f>Служебный!C27</f>
        <v>0</v>
      </c>
      <c r="L41" s="1">
        <f>Служебный!D27</f>
        <v>0</v>
      </c>
      <c r="M41" s="10">
        <f t="shared" si="2"/>
        <v>0</v>
      </c>
      <c r="N41" s="10">
        <f t="shared" si="53"/>
        <v>0</v>
      </c>
      <c r="O41" s="35">
        <f t="shared" si="54"/>
        <v>0</v>
      </c>
      <c r="P41" s="65">
        <f t="shared" si="3"/>
        <v>0</v>
      </c>
      <c r="Q41" s="56">
        <f>Служебный!E27</f>
        <v>0</v>
      </c>
      <c r="R41" s="1">
        <f>Служебный!F27</f>
        <v>0</v>
      </c>
      <c r="S41" s="10">
        <f t="shared" si="4"/>
        <v>0</v>
      </c>
      <c r="T41" s="10">
        <f t="shared" si="55"/>
        <v>0</v>
      </c>
      <c r="U41" s="10">
        <f t="shared" si="56"/>
        <v>0</v>
      </c>
      <c r="V41" s="60">
        <f t="shared" si="5"/>
        <v>0</v>
      </c>
      <c r="W41" s="1">
        <f>Служебный!G27</f>
        <v>0</v>
      </c>
      <c r="X41" s="1">
        <f>Служебный!H27</f>
        <v>0</v>
      </c>
      <c r="Y41" s="10">
        <f t="shared" si="6"/>
        <v>0</v>
      </c>
      <c r="Z41" s="10">
        <f t="shared" si="57"/>
        <v>0</v>
      </c>
      <c r="AA41" s="10">
        <f t="shared" si="58"/>
        <v>0</v>
      </c>
      <c r="AB41" s="60">
        <f t="shared" si="7"/>
        <v>0</v>
      </c>
      <c r="AC41" s="1">
        <f>Служебный!I27</f>
        <v>0</v>
      </c>
      <c r="AD41" s="1">
        <f>Служебный!J27</f>
        <v>0</v>
      </c>
      <c r="AE41" s="10">
        <f t="shared" si="8"/>
        <v>0</v>
      </c>
      <c r="AF41" s="10">
        <f t="shared" si="59"/>
        <v>0</v>
      </c>
      <c r="AG41" s="10">
        <f t="shared" si="60"/>
        <v>0</v>
      </c>
      <c r="AH41" s="60">
        <f t="shared" si="9"/>
        <v>0</v>
      </c>
      <c r="AI41" s="1">
        <f>Служебный!K27</f>
        <v>0</v>
      </c>
      <c r="AJ41" s="1">
        <f>Служебный!L27</f>
        <v>0</v>
      </c>
      <c r="AK41" s="10">
        <f t="shared" si="10"/>
        <v>0</v>
      </c>
      <c r="AL41" s="10">
        <f t="shared" si="61"/>
        <v>0</v>
      </c>
      <c r="AM41" s="10">
        <f t="shared" si="62"/>
        <v>0</v>
      </c>
      <c r="AN41" s="60">
        <f t="shared" si="11"/>
        <v>0</v>
      </c>
      <c r="AO41" s="1">
        <f>Служебный!M27</f>
        <v>0</v>
      </c>
      <c r="AP41" s="1">
        <f>Служебный!N27</f>
        <v>0</v>
      </c>
      <c r="AQ41" s="10">
        <f t="shared" si="12"/>
        <v>0</v>
      </c>
      <c r="AR41" s="10">
        <f t="shared" si="63"/>
        <v>0</v>
      </c>
      <c r="AS41" s="10">
        <f t="shared" si="64"/>
        <v>0</v>
      </c>
      <c r="AT41" s="60">
        <f t="shared" si="13"/>
        <v>0</v>
      </c>
      <c r="AU41" s="1">
        <f>Служебный!O27</f>
        <v>0</v>
      </c>
      <c r="AV41" s="1">
        <f>Служебный!P27</f>
        <v>0</v>
      </c>
      <c r="AW41" s="10">
        <f t="shared" si="14"/>
        <v>0</v>
      </c>
      <c r="AX41" s="10">
        <f t="shared" si="65"/>
        <v>0</v>
      </c>
      <c r="AY41" s="10">
        <f t="shared" si="66"/>
        <v>0</v>
      </c>
      <c r="AZ41" s="60">
        <f t="shared" si="15"/>
        <v>0</v>
      </c>
      <c r="BA41" s="1">
        <f>Служебный!Q27</f>
        <v>0</v>
      </c>
      <c r="BB41" s="1">
        <f>Служебный!R27</f>
        <v>0</v>
      </c>
      <c r="BC41" s="10">
        <f t="shared" si="16"/>
        <v>0</v>
      </c>
      <c r="BD41" s="10">
        <f t="shared" si="67"/>
        <v>0</v>
      </c>
      <c r="BE41" s="10">
        <f t="shared" si="68"/>
        <v>0</v>
      </c>
      <c r="BF41" s="60">
        <f t="shared" si="17"/>
        <v>0</v>
      </c>
    </row>
    <row r="42" spans="1:58" ht="18.75" customHeight="1" x14ac:dyDescent="0.25">
      <c r="A42" s="94" t="s">
        <v>36</v>
      </c>
      <c r="B42" s="92"/>
      <c r="C42" s="92"/>
      <c r="D42" s="92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52"/>
        <v>0</v>
      </c>
      <c r="I42" s="15">
        <f t="shared" si="52"/>
        <v>0</v>
      </c>
      <c r="J42" s="65">
        <f t="shared" si="1"/>
        <v>0</v>
      </c>
      <c r="K42" s="56">
        <f>Служебный!C28</f>
        <v>0</v>
      </c>
      <c r="L42" s="1">
        <f>Служебный!D28</f>
        <v>0</v>
      </c>
      <c r="M42" s="10">
        <f t="shared" si="2"/>
        <v>0</v>
      </c>
      <c r="N42" s="10">
        <f t="shared" si="53"/>
        <v>0</v>
      </c>
      <c r="O42" s="35">
        <f t="shared" si="54"/>
        <v>0</v>
      </c>
      <c r="P42" s="65">
        <f t="shared" si="3"/>
        <v>0</v>
      </c>
      <c r="Q42" s="56">
        <f>Служебный!E28</f>
        <v>0</v>
      </c>
      <c r="R42" s="1">
        <f>Служебный!F28</f>
        <v>0</v>
      </c>
      <c r="S42" s="10">
        <f t="shared" si="4"/>
        <v>0</v>
      </c>
      <c r="T42" s="10">
        <f t="shared" si="55"/>
        <v>0</v>
      </c>
      <c r="U42" s="10">
        <f t="shared" si="56"/>
        <v>0</v>
      </c>
      <c r="V42" s="60">
        <f t="shared" si="5"/>
        <v>0</v>
      </c>
      <c r="W42" s="1">
        <f>Служебный!G28</f>
        <v>0</v>
      </c>
      <c r="X42" s="1">
        <f>Служебный!H28</f>
        <v>0</v>
      </c>
      <c r="Y42" s="10">
        <f t="shared" si="6"/>
        <v>0</v>
      </c>
      <c r="Z42" s="10">
        <f t="shared" si="57"/>
        <v>0</v>
      </c>
      <c r="AA42" s="10">
        <f t="shared" si="58"/>
        <v>0</v>
      </c>
      <c r="AB42" s="60">
        <f t="shared" si="7"/>
        <v>0</v>
      </c>
      <c r="AC42" s="1">
        <f>Служебный!I28</f>
        <v>0</v>
      </c>
      <c r="AD42" s="1">
        <f>Служебный!J28</f>
        <v>0</v>
      </c>
      <c r="AE42" s="10">
        <f t="shared" si="8"/>
        <v>0</v>
      </c>
      <c r="AF42" s="10">
        <f t="shared" si="59"/>
        <v>0</v>
      </c>
      <c r="AG42" s="10">
        <f t="shared" si="60"/>
        <v>0</v>
      </c>
      <c r="AH42" s="60">
        <f t="shared" si="9"/>
        <v>0</v>
      </c>
      <c r="AI42" s="1">
        <f>Служебный!K28</f>
        <v>0</v>
      </c>
      <c r="AJ42" s="1">
        <f>Служебный!L28</f>
        <v>0</v>
      </c>
      <c r="AK42" s="10">
        <f t="shared" si="10"/>
        <v>0</v>
      </c>
      <c r="AL42" s="10">
        <f t="shared" si="61"/>
        <v>0</v>
      </c>
      <c r="AM42" s="10">
        <f t="shared" si="62"/>
        <v>0</v>
      </c>
      <c r="AN42" s="60">
        <f t="shared" si="11"/>
        <v>0</v>
      </c>
      <c r="AO42" s="1">
        <f>Служебный!M28</f>
        <v>0</v>
      </c>
      <c r="AP42" s="1">
        <f>Служебный!N28</f>
        <v>0</v>
      </c>
      <c r="AQ42" s="10">
        <f t="shared" si="12"/>
        <v>0</v>
      </c>
      <c r="AR42" s="10">
        <f t="shared" si="63"/>
        <v>0</v>
      </c>
      <c r="AS42" s="10">
        <f t="shared" si="64"/>
        <v>0</v>
      </c>
      <c r="AT42" s="60">
        <f t="shared" si="13"/>
        <v>0</v>
      </c>
      <c r="AU42" s="1">
        <f>Служебный!O28</f>
        <v>0</v>
      </c>
      <c r="AV42" s="1">
        <f>Служебный!P28</f>
        <v>0</v>
      </c>
      <c r="AW42" s="10">
        <f t="shared" si="14"/>
        <v>0</v>
      </c>
      <c r="AX42" s="10">
        <f t="shared" si="65"/>
        <v>0</v>
      </c>
      <c r="AY42" s="10">
        <f t="shared" si="66"/>
        <v>0</v>
      </c>
      <c r="AZ42" s="60">
        <f t="shared" si="15"/>
        <v>0</v>
      </c>
      <c r="BA42" s="1">
        <f>Служебный!Q28</f>
        <v>0</v>
      </c>
      <c r="BB42" s="1">
        <f>Служебный!R28</f>
        <v>0</v>
      </c>
      <c r="BC42" s="10">
        <f t="shared" si="16"/>
        <v>0</v>
      </c>
      <c r="BD42" s="10">
        <f t="shared" si="67"/>
        <v>0</v>
      </c>
      <c r="BE42" s="10">
        <f t="shared" si="68"/>
        <v>0</v>
      </c>
      <c r="BF42" s="60">
        <f t="shared" si="17"/>
        <v>0</v>
      </c>
    </row>
    <row r="43" spans="1:58" ht="18.75" customHeight="1" x14ac:dyDescent="0.25">
      <c r="A43" s="94" t="s">
        <v>37</v>
      </c>
      <c r="B43" s="92"/>
      <c r="C43" s="92"/>
      <c r="D43" s="92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52"/>
        <v>0</v>
      </c>
      <c r="I43" s="15">
        <f t="shared" si="52"/>
        <v>0</v>
      </c>
      <c r="J43" s="65">
        <f t="shared" si="1"/>
        <v>0</v>
      </c>
      <c r="K43" s="56">
        <f>Служебный!C29</f>
        <v>0</v>
      </c>
      <c r="L43" s="1">
        <f>Служебный!D29</f>
        <v>0</v>
      </c>
      <c r="M43" s="10">
        <f t="shared" si="2"/>
        <v>0</v>
      </c>
      <c r="N43" s="10">
        <f t="shared" si="53"/>
        <v>0</v>
      </c>
      <c r="O43" s="35">
        <f t="shared" si="54"/>
        <v>0</v>
      </c>
      <c r="P43" s="65">
        <f t="shared" si="3"/>
        <v>0</v>
      </c>
      <c r="Q43" s="56">
        <f>Служебный!E29</f>
        <v>0</v>
      </c>
      <c r="R43" s="1">
        <f>Служебный!F29</f>
        <v>0</v>
      </c>
      <c r="S43" s="10">
        <f t="shared" si="4"/>
        <v>0</v>
      </c>
      <c r="T43" s="10">
        <f t="shared" si="55"/>
        <v>0</v>
      </c>
      <c r="U43" s="10">
        <f t="shared" si="56"/>
        <v>0</v>
      </c>
      <c r="V43" s="60">
        <f t="shared" si="5"/>
        <v>0</v>
      </c>
      <c r="W43" s="1">
        <f>Служебный!G29</f>
        <v>0</v>
      </c>
      <c r="X43" s="1">
        <f>Служебный!H29</f>
        <v>0</v>
      </c>
      <c r="Y43" s="10">
        <f t="shared" si="6"/>
        <v>0</v>
      </c>
      <c r="Z43" s="10">
        <f t="shared" si="57"/>
        <v>0</v>
      </c>
      <c r="AA43" s="10">
        <f t="shared" si="58"/>
        <v>0</v>
      </c>
      <c r="AB43" s="60">
        <f t="shared" si="7"/>
        <v>0</v>
      </c>
      <c r="AC43" s="1">
        <f>Служебный!I29</f>
        <v>0</v>
      </c>
      <c r="AD43" s="1">
        <f>Служебный!J29</f>
        <v>0</v>
      </c>
      <c r="AE43" s="10">
        <f t="shared" si="8"/>
        <v>0</v>
      </c>
      <c r="AF43" s="10">
        <f t="shared" si="59"/>
        <v>0</v>
      </c>
      <c r="AG43" s="10">
        <f t="shared" si="60"/>
        <v>0</v>
      </c>
      <c r="AH43" s="60">
        <f t="shared" si="9"/>
        <v>0</v>
      </c>
      <c r="AI43" s="1">
        <f>Служебный!K29</f>
        <v>0</v>
      </c>
      <c r="AJ43" s="1">
        <f>Служебный!L29</f>
        <v>0</v>
      </c>
      <c r="AK43" s="10">
        <f t="shared" si="10"/>
        <v>0</v>
      </c>
      <c r="AL43" s="10">
        <f t="shared" si="61"/>
        <v>0</v>
      </c>
      <c r="AM43" s="10">
        <f t="shared" si="62"/>
        <v>0</v>
      </c>
      <c r="AN43" s="60">
        <f t="shared" si="11"/>
        <v>0</v>
      </c>
      <c r="AO43" s="1">
        <f>Служебный!M29</f>
        <v>0</v>
      </c>
      <c r="AP43" s="1">
        <f>Служебный!N29</f>
        <v>0</v>
      </c>
      <c r="AQ43" s="10">
        <f t="shared" si="12"/>
        <v>0</v>
      </c>
      <c r="AR43" s="10">
        <f t="shared" si="63"/>
        <v>0</v>
      </c>
      <c r="AS43" s="10">
        <f t="shared" si="64"/>
        <v>0</v>
      </c>
      <c r="AT43" s="60">
        <f t="shared" si="13"/>
        <v>0</v>
      </c>
      <c r="AU43" s="1">
        <f>Служебный!O29</f>
        <v>0</v>
      </c>
      <c r="AV43" s="1">
        <f>Служебный!P29</f>
        <v>0</v>
      </c>
      <c r="AW43" s="10">
        <f t="shared" si="14"/>
        <v>0</v>
      </c>
      <c r="AX43" s="10">
        <f t="shared" si="65"/>
        <v>0</v>
      </c>
      <c r="AY43" s="10">
        <f t="shared" si="66"/>
        <v>0</v>
      </c>
      <c r="AZ43" s="60">
        <f t="shared" si="15"/>
        <v>0</v>
      </c>
      <c r="BA43" s="1">
        <f>Служебный!Q29</f>
        <v>0</v>
      </c>
      <c r="BB43" s="1">
        <f>Служебный!R29</f>
        <v>0</v>
      </c>
      <c r="BC43" s="10">
        <f t="shared" si="16"/>
        <v>0</v>
      </c>
      <c r="BD43" s="10">
        <f t="shared" si="67"/>
        <v>0</v>
      </c>
      <c r="BE43" s="10">
        <f t="shared" si="68"/>
        <v>0</v>
      </c>
      <c r="BF43" s="60">
        <f t="shared" si="17"/>
        <v>0</v>
      </c>
    </row>
    <row r="44" spans="1:58" ht="30" customHeight="1" x14ac:dyDescent="0.25">
      <c r="A44" s="106" t="s">
        <v>38</v>
      </c>
      <c r="B44" s="93"/>
      <c r="C44" s="93"/>
      <c r="D44" s="93"/>
      <c r="E44" s="1">
        <f>Служебный!A30</f>
        <v>0</v>
      </c>
      <c r="F44" s="1">
        <f>Служебный!B30</f>
        <v>1</v>
      </c>
      <c r="G44" s="10">
        <f t="shared" si="0"/>
        <v>0</v>
      </c>
      <c r="H44" s="10">
        <f t="shared" si="52"/>
        <v>0</v>
      </c>
      <c r="I44" s="15">
        <f t="shared" si="52"/>
        <v>0.45045045045045046</v>
      </c>
      <c r="J44" s="65">
        <f t="shared" si="1"/>
        <v>0.45045045045045046</v>
      </c>
      <c r="K44" s="56">
        <f>Служебный!C30</f>
        <v>0</v>
      </c>
      <c r="L44" s="1">
        <f>Служебный!D30</f>
        <v>0</v>
      </c>
      <c r="M44" s="10">
        <f t="shared" si="2"/>
        <v>0</v>
      </c>
      <c r="N44" s="10">
        <f t="shared" si="53"/>
        <v>0</v>
      </c>
      <c r="O44" s="35">
        <f t="shared" si="54"/>
        <v>0</v>
      </c>
      <c r="P44" s="65">
        <f t="shared" si="3"/>
        <v>0</v>
      </c>
      <c r="Q44" s="56">
        <f>Служебный!E30</f>
        <v>0</v>
      </c>
      <c r="R44" s="1">
        <f>Служебный!F30</f>
        <v>1</v>
      </c>
      <c r="S44" s="10">
        <f t="shared" si="4"/>
        <v>0</v>
      </c>
      <c r="T44" s="10">
        <f t="shared" si="55"/>
        <v>0</v>
      </c>
      <c r="U44" s="10">
        <f t="shared" si="56"/>
        <v>3.4482758620689653</v>
      </c>
      <c r="V44" s="60">
        <f t="shared" si="5"/>
        <v>3.4482758620689653</v>
      </c>
      <c r="W44" s="1">
        <f>Служебный!G30</f>
        <v>0</v>
      </c>
      <c r="X44" s="1">
        <f>Служебный!H30</f>
        <v>0</v>
      </c>
      <c r="Y44" s="10">
        <f t="shared" si="6"/>
        <v>0</v>
      </c>
      <c r="Z44" s="10">
        <f t="shared" si="57"/>
        <v>0</v>
      </c>
      <c r="AA44" s="10">
        <f t="shared" si="58"/>
        <v>0</v>
      </c>
      <c r="AB44" s="60">
        <f t="shared" si="7"/>
        <v>0</v>
      </c>
      <c r="AC44" s="1">
        <f>Служебный!I30</f>
        <v>0</v>
      </c>
      <c r="AD44" s="1">
        <f>Служебный!J30</f>
        <v>0</v>
      </c>
      <c r="AE44" s="10">
        <f t="shared" si="8"/>
        <v>0</v>
      </c>
      <c r="AF44" s="10">
        <f t="shared" si="59"/>
        <v>0</v>
      </c>
      <c r="AG44" s="10">
        <f t="shared" si="60"/>
        <v>0</v>
      </c>
      <c r="AH44" s="60">
        <f t="shared" si="9"/>
        <v>0</v>
      </c>
      <c r="AI44" s="1">
        <f>Служебный!K30</f>
        <v>0</v>
      </c>
      <c r="AJ44" s="1">
        <f>Служебный!L30</f>
        <v>0</v>
      </c>
      <c r="AK44" s="10">
        <f t="shared" si="10"/>
        <v>0</v>
      </c>
      <c r="AL44" s="10">
        <f t="shared" si="61"/>
        <v>0</v>
      </c>
      <c r="AM44" s="10">
        <f t="shared" si="62"/>
        <v>0</v>
      </c>
      <c r="AN44" s="60">
        <f t="shared" si="11"/>
        <v>0</v>
      </c>
      <c r="AO44" s="1">
        <f>Служебный!M30</f>
        <v>0</v>
      </c>
      <c r="AP44" s="1">
        <f>Служебный!N30</f>
        <v>0</v>
      </c>
      <c r="AQ44" s="10">
        <f t="shared" si="12"/>
        <v>0</v>
      </c>
      <c r="AR44" s="10">
        <f t="shared" si="63"/>
        <v>0</v>
      </c>
      <c r="AS44" s="10">
        <f t="shared" si="64"/>
        <v>0</v>
      </c>
      <c r="AT44" s="60">
        <f t="shared" si="13"/>
        <v>0</v>
      </c>
      <c r="AU44" s="1">
        <f>Служебный!O30</f>
        <v>0</v>
      </c>
      <c r="AV44" s="1">
        <f>Служебный!P30</f>
        <v>0</v>
      </c>
      <c r="AW44" s="10">
        <f t="shared" si="14"/>
        <v>0</v>
      </c>
      <c r="AX44" s="10">
        <f t="shared" si="65"/>
        <v>0</v>
      </c>
      <c r="AY44" s="10">
        <f t="shared" si="66"/>
        <v>0</v>
      </c>
      <c r="AZ44" s="60">
        <f t="shared" si="15"/>
        <v>0</v>
      </c>
      <c r="BA44" s="1">
        <f>Служебный!Q30</f>
        <v>0</v>
      </c>
      <c r="BB44" s="1">
        <f>Служебный!R30</f>
        <v>0</v>
      </c>
      <c r="BC44" s="10">
        <f t="shared" si="16"/>
        <v>0</v>
      </c>
      <c r="BD44" s="10">
        <f t="shared" si="67"/>
        <v>0</v>
      </c>
      <c r="BE44" s="10">
        <f t="shared" si="68"/>
        <v>0</v>
      </c>
      <c r="BF44" s="60">
        <f t="shared" si="17"/>
        <v>0</v>
      </c>
    </row>
    <row r="45" spans="1:58" ht="18.75" customHeight="1" x14ac:dyDescent="0.25">
      <c r="A45" s="94" t="s">
        <v>39</v>
      </c>
      <c r="B45" s="92"/>
      <c r="C45" s="92"/>
      <c r="D45" s="92"/>
      <c r="E45" s="1">
        <f>Служебный!A31</f>
        <v>1</v>
      </c>
      <c r="F45" s="1">
        <f>Служебный!B31</f>
        <v>6</v>
      </c>
      <c r="G45" s="10">
        <f t="shared" si="0"/>
        <v>500</v>
      </c>
      <c r="H45" s="10">
        <f t="shared" si="52"/>
        <v>0.55555555555555558</v>
      </c>
      <c r="I45" s="15">
        <f t="shared" si="52"/>
        <v>2.7027027027027026</v>
      </c>
      <c r="J45" s="65">
        <f t="shared" si="1"/>
        <v>2.1471471471471473</v>
      </c>
      <c r="K45" s="56">
        <f>Служебный!C31</f>
        <v>1</v>
      </c>
      <c r="L45" s="1">
        <f>Служебный!D31</f>
        <v>0</v>
      </c>
      <c r="M45" s="10">
        <f t="shared" si="2"/>
        <v>-100</v>
      </c>
      <c r="N45" s="10">
        <f t="shared" si="53"/>
        <v>1.6666666666666667</v>
      </c>
      <c r="O45" s="35">
        <f t="shared" si="54"/>
        <v>0</v>
      </c>
      <c r="P45" s="65">
        <f t="shared" si="3"/>
        <v>1.6666666666666667</v>
      </c>
      <c r="Q45" s="56">
        <f>Служебный!E31</f>
        <v>0</v>
      </c>
      <c r="R45" s="1">
        <f>Служебный!F31</f>
        <v>2</v>
      </c>
      <c r="S45" s="10">
        <f t="shared" si="4"/>
        <v>0</v>
      </c>
      <c r="T45" s="10">
        <f t="shared" si="55"/>
        <v>0</v>
      </c>
      <c r="U45" s="10">
        <f t="shared" si="56"/>
        <v>6.8965517241379306</v>
      </c>
      <c r="V45" s="60">
        <f t="shared" si="5"/>
        <v>6.8965517241379306</v>
      </c>
      <c r="W45" s="1">
        <f>Служебный!G31</f>
        <v>0</v>
      </c>
      <c r="X45" s="1">
        <f>Служебный!H31</f>
        <v>0</v>
      </c>
      <c r="Y45" s="10">
        <f t="shared" si="6"/>
        <v>0</v>
      </c>
      <c r="Z45" s="10">
        <f t="shared" si="57"/>
        <v>0</v>
      </c>
      <c r="AA45" s="10">
        <f t="shared" si="58"/>
        <v>0</v>
      </c>
      <c r="AB45" s="60">
        <f t="shared" si="7"/>
        <v>0</v>
      </c>
      <c r="AC45" s="1">
        <f>Служебный!I31</f>
        <v>0</v>
      </c>
      <c r="AD45" s="1">
        <f>Служебный!J31</f>
        <v>4</v>
      </c>
      <c r="AE45" s="10">
        <f t="shared" si="8"/>
        <v>0</v>
      </c>
      <c r="AF45" s="10">
        <f t="shared" si="59"/>
        <v>0</v>
      </c>
      <c r="AG45" s="10">
        <f t="shared" si="60"/>
        <v>18.181818181818183</v>
      </c>
      <c r="AH45" s="60">
        <f t="shared" si="9"/>
        <v>18.181818181818183</v>
      </c>
      <c r="AI45" s="1">
        <f>Служебный!K31</f>
        <v>0</v>
      </c>
      <c r="AJ45" s="1">
        <f>Служебный!L31</f>
        <v>0</v>
      </c>
      <c r="AK45" s="10">
        <f t="shared" si="10"/>
        <v>0</v>
      </c>
      <c r="AL45" s="10">
        <f t="shared" si="61"/>
        <v>0</v>
      </c>
      <c r="AM45" s="10">
        <f t="shared" si="62"/>
        <v>0</v>
      </c>
      <c r="AN45" s="60">
        <f t="shared" si="11"/>
        <v>0</v>
      </c>
      <c r="AO45" s="1">
        <f>Служебный!M31</f>
        <v>0</v>
      </c>
      <c r="AP45" s="1">
        <f>Служебный!N31</f>
        <v>0</v>
      </c>
      <c r="AQ45" s="10">
        <f t="shared" si="12"/>
        <v>0</v>
      </c>
      <c r="AR45" s="10">
        <f t="shared" si="63"/>
        <v>0</v>
      </c>
      <c r="AS45" s="10">
        <f t="shared" si="64"/>
        <v>0</v>
      </c>
      <c r="AT45" s="60">
        <f t="shared" si="13"/>
        <v>0</v>
      </c>
      <c r="AU45" s="1">
        <f>Служебный!O31</f>
        <v>0</v>
      </c>
      <c r="AV45" s="1">
        <f>Служебный!P31</f>
        <v>0</v>
      </c>
      <c r="AW45" s="10">
        <f t="shared" si="14"/>
        <v>0</v>
      </c>
      <c r="AX45" s="10">
        <f t="shared" si="65"/>
        <v>0</v>
      </c>
      <c r="AY45" s="10">
        <f t="shared" si="66"/>
        <v>0</v>
      </c>
      <c r="AZ45" s="60">
        <f t="shared" si="15"/>
        <v>0</v>
      </c>
      <c r="BA45" s="1">
        <f>Служебный!Q31</f>
        <v>0</v>
      </c>
      <c r="BB45" s="1">
        <f>Служебный!R31</f>
        <v>0</v>
      </c>
      <c r="BC45" s="10">
        <f t="shared" si="16"/>
        <v>0</v>
      </c>
      <c r="BD45" s="10">
        <f t="shared" si="67"/>
        <v>0</v>
      </c>
      <c r="BE45" s="10">
        <f t="shared" si="68"/>
        <v>0</v>
      </c>
      <c r="BF45" s="60">
        <f t="shared" si="17"/>
        <v>0</v>
      </c>
    </row>
    <row r="46" spans="1:58" ht="18.75" customHeight="1" x14ac:dyDescent="0.25">
      <c r="A46" s="107" t="s">
        <v>16</v>
      </c>
      <c r="B46" s="108"/>
      <c r="C46" s="92" t="s">
        <v>40</v>
      </c>
      <c r="D46" s="92"/>
      <c r="E46" s="1">
        <f>Служебный!A32</f>
        <v>0</v>
      </c>
      <c r="F46" s="1">
        <f>Служебный!B32</f>
        <v>0</v>
      </c>
      <c r="G46" s="10">
        <f t="shared" si="0"/>
        <v>0</v>
      </c>
      <c r="H46" s="10">
        <f t="shared" si="52"/>
        <v>0</v>
      </c>
      <c r="I46" s="15">
        <f t="shared" si="52"/>
        <v>0</v>
      </c>
      <c r="J46" s="65">
        <f t="shared" si="1"/>
        <v>0</v>
      </c>
      <c r="K46" s="56">
        <f>Служебный!C32</f>
        <v>0</v>
      </c>
      <c r="L46" s="1">
        <f>Служебный!D32</f>
        <v>0</v>
      </c>
      <c r="M46" s="10">
        <f t="shared" si="2"/>
        <v>0</v>
      </c>
      <c r="N46" s="10">
        <f t="shared" si="53"/>
        <v>0</v>
      </c>
      <c r="O46" s="35">
        <f t="shared" si="54"/>
        <v>0</v>
      </c>
      <c r="P46" s="65">
        <f t="shared" si="3"/>
        <v>0</v>
      </c>
      <c r="Q46" s="56">
        <f>Служебный!E32</f>
        <v>0</v>
      </c>
      <c r="R46" s="1">
        <f>Служебный!F32</f>
        <v>0</v>
      </c>
      <c r="S46" s="10">
        <f t="shared" si="4"/>
        <v>0</v>
      </c>
      <c r="T46" s="10">
        <f t="shared" si="55"/>
        <v>0</v>
      </c>
      <c r="U46" s="10">
        <f t="shared" si="56"/>
        <v>0</v>
      </c>
      <c r="V46" s="60">
        <f t="shared" si="5"/>
        <v>0</v>
      </c>
      <c r="W46" s="1">
        <f>Служебный!G32</f>
        <v>0</v>
      </c>
      <c r="X46" s="1">
        <f>Служебный!H32</f>
        <v>0</v>
      </c>
      <c r="Y46" s="10">
        <f t="shared" si="6"/>
        <v>0</v>
      </c>
      <c r="Z46" s="10">
        <f t="shared" si="57"/>
        <v>0</v>
      </c>
      <c r="AA46" s="10">
        <f t="shared" si="58"/>
        <v>0</v>
      </c>
      <c r="AB46" s="60">
        <f t="shared" si="7"/>
        <v>0</v>
      </c>
      <c r="AC46" s="1">
        <f>Служебный!I32</f>
        <v>0</v>
      </c>
      <c r="AD46" s="1">
        <f>Служебный!J32</f>
        <v>0</v>
      </c>
      <c r="AE46" s="10">
        <f t="shared" si="8"/>
        <v>0</v>
      </c>
      <c r="AF46" s="10">
        <f t="shared" si="59"/>
        <v>0</v>
      </c>
      <c r="AG46" s="10">
        <f t="shared" si="60"/>
        <v>0</v>
      </c>
      <c r="AH46" s="60">
        <f t="shared" si="9"/>
        <v>0</v>
      </c>
      <c r="AI46" s="1">
        <f>Служебный!K32</f>
        <v>0</v>
      </c>
      <c r="AJ46" s="1">
        <f>Служебный!L32</f>
        <v>0</v>
      </c>
      <c r="AK46" s="10">
        <f t="shared" si="10"/>
        <v>0</v>
      </c>
      <c r="AL46" s="10">
        <f t="shared" si="61"/>
        <v>0</v>
      </c>
      <c r="AM46" s="10">
        <f t="shared" si="62"/>
        <v>0</v>
      </c>
      <c r="AN46" s="60">
        <f t="shared" si="11"/>
        <v>0</v>
      </c>
      <c r="AO46" s="1">
        <f>Служебный!M32</f>
        <v>0</v>
      </c>
      <c r="AP46" s="1">
        <f>Служебный!N32</f>
        <v>0</v>
      </c>
      <c r="AQ46" s="10">
        <f t="shared" si="12"/>
        <v>0</v>
      </c>
      <c r="AR46" s="10">
        <f t="shared" si="63"/>
        <v>0</v>
      </c>
      <c r="AS46" s="10">
        <f t="shared" si="64"/>
        <v>0</v>
      </c>
      <c r="AT46" s="60">
        <f t="shared" si="13"/>
        <v>0</v>
      </c>
      <c r="AU46" s="1">
        <f>Служебный!O32</f>
        <v>0</v>
      </c>
      <c r="AV46" s="1">
        <f>Служебный!P32</f>
        <v>0</v>
      </c>
      <c r="AW46" s="10">
        <f t="shared" si="14"/>
        <v>0</v>
      </c>
      <c r="AX46" s="10">
        <f t="shared" si="65"/>
        <v>0</v>
      </c>
      <c r="AY46" s="10">
        <f t="shared" si="66"/>
        <v>0</v>
      </c>
      <c r="AZ46" s="60">
        <f t="shared" si="15"/>
        <v>0</v>
      </c>
      <c r="BA46" s="1">
        <f>Служебный!Q32</f>
        <v>0</v>
      </c>
      <c r="BB46" s="1">
        <f>Служебный!R32</f>
        <v>0</v>
      </c>
      <c r="BC46" s="10">
        <f t="shared" si="16"/>
        <v>0</v>
      </c>
      <c r="BD46" s="10">
        <f t="shared" si="67"/>
        <v>0</v>
      </c>
      <c r="BE46" s="10">
        <f t="shared" si="68"/>
        <v>0</v>
      </c>
      <c r="BF46" s="60">
        <f t="shared" si="17"/>
        <v>0</v>
      </c>
    </row>
    <row r="47" spans="1:58" ht="18.75" customHeight="1" x14ac:dyDescent="0.25">
      <c r="A47" s="107"/>
      <c r="B47" s="108"/>
      <c r="C47" s="92" t="s">
        <v>41</v>
      </c>
      <c r="D47" s="92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52"/>
        <v>0</v>
      </c>
      <c r="I47" s="15">
        <f t="shared" si="52"/>
        <v>0</v>
      </c>
      <c r="J47" s="65">
        <f t="shared" si="1"/>
        <v>0</v>
      </c>
      <c r="K47" s="56">
        <f>Служебный!C33</f>
        <v>0</v>
      </c>
      <c r="L47" s="1">
        <f>Служебный!D33</f>
        <v>0</v>
      </c>
      <c r="M47" s="10">
        <f t="shared" si="2"/>
        <v>0</v>
      </c>
      <c r="N47" s="10">
        <f t="shared" si="53"/>
        <v>0</v>
      </c>
      <c r="O47" s="35">
        <f t="shared" si="54"/>
        <v>0</v>
      </c>
      <c r="P47" s="65">
        <f t="shared" si="3"/>
        <v>0</v>
      </c>
      <c r="Q47" s="56">
        <f>Служебный!E33</f>
        <v>0</v>
      </c>
      <c r="R47" s="1">
        <f>Служебный!F33</f>
        <v>0</v>
      </c>
      <c r="S47" s="10">
        <f t="shared" si="4"/>
        <v>0</v>
      </c>
      <c r="T47" s="10">
        <f t="shared" si="55"/>
        <v>0</v>
      </c>
      <c r="U47" s="10">
        <f t="shared" si="56"/>
        <v>0</v>
      </c>
      <c r="V47" s="60">
        <f t="shared" si="5"/>
        <v>0</v>
      </c>
      <c r="W47" s="1">
        <f>Служебный!G33</f>
        <v>0</v>
      </c>
      <c r="X47" s="1">
        <f>Служебный!H33</f>
        <v>0</v>
      </c>
      <c r="Y47" s="10">
        <f t="shared" si="6"/>
        <v>0</v>
      </c>
      <c r="Z47" s="10">
        <f t="shared" si="57"/>
        <v>0</v>
      </c>
      <c r="AA47" s="10">
        <f t="shared" si="58"/>
        <v>0</v>
      </c>
      <c r="AB47" s="60">
        <f t="shared" si="7"/>
        <v>0</v>
      </c>
      <c r="AC47" s="1">
        <f>Служебный!I33</f>
        <v>0</v>
      </c>
      <c r="AD47" s="1">
        <f>Служебный!J33</f>
        <v>0</v>
      </c>
      <c r="AE47" s="10">
        <f t="shared" si="8"/>
        <v>0</v>
      </c>
      <c r="AF47" s="10">
        <f t="shared" si="59"/>
        <v>0</v>
      </c>
      <c r="AG47" s="10">
        <f t="shared" si="60"/>
        <v>0</v>
      </c>
      <c r="AH47" s="60">
        <f t="shared" si="9"/>
        <v>0</v>
      </c>
      <c r="AI47" s="1">
        <f>Служебный!K33</f>
        <v>0</v>
      </c>
      <c r="AJ47" s="1">
        <f>Служебный!L33</f>
        <v>0</v>
      </c>
      <c r="AK47" s="10">
        <f t="shared" si="10"/>
        <v>0</v>
      </c>
      <c r="AL47" s="10">
        <f t="shared" si="61"/>
        <v>0</v>
      </c>
      <c r="AM47" s="10">
        <f t="shared" si="62"/>
        <v>0</v>
      </c>
      <c r="AN47" s="60">
        <f t="shared" si="11"/>
        <v>0</v>
      </c>
      <c r="AO47" s="1">
        <f>Служебный!M33</f>
        <v>0</v>
      </c>
      <c r="AP47" s="1">
        <f>Служебный!N33</f>
        <v>0</v>
      </c>
      <c r="AQ47" s="10">
        <f t="shared" si="12"/>
        <v>0</v>
      </c>
      <c r="AR47" s="10">
        <f t="shared" si="63"/>
        <v>0</v>
      </c>
      <c r="AS47" s="10">
        <f t="shared" si="64"/>
        <v>0</v>
      </c>
      <c r="AT47" s="60">
        <f t="shared" si="13"/>
        <v>0</v>
      </c>
      <c r="AU47" s="1">
        <f>Служебный!O33</f>
        <v>0</v>
      </c>
      <c r="AV47" s="1">
        <f>Служебный!P33</f>
        <v>0</v>
      </c>
      <c r="AW47" s="10">
        <f t="shared" si="14"/>
        <v>0</v>
      </c>
      <c r="AX47" s="10">
        <f t="shared" si="65"/>
        <v>0</v>
      </c>
      <c r="AY47" s="10">
        <f t="shared" si="66"/>
        <v>0</v>
      </c>
      <c r="AZ47" s="60">
        <f t="shared" si="15"/>
        <v>0</v>
      </c>
      <c r="BA47" s="1">
        <f>Служебный!Q33</f>
        <v>0</v>
      </c>
      <c r="BB47" s="1">
        <f>Служебный!R33</f>
        <v>0</v>
      </c>
      <c r="BC47" s="10">
        <f t="shared" si="16"/>
        <v>0</v>
      </c>
      <c r="BD47" s="10">
        <f t="shared" si="67"/>
        <v>0</v>
      </c>
      <c r="BE47" s="10">
        <f t="shared" si="68"/>
        <v>0</v>
      </c>
      <c r="BF47" s="60">
        <f t="shared" si="17"/>
        <v>0</v>
      </c>
    </row>
    <row r="48" spans="1:58" ht="18.75" customHeight="1" x14ac:dyDescent="0.25">
      <c r="A48" s="107"/>
      <c r="B48" s="108"/>
      <c r="C48" s="92" t="s">
        <v>42</v>
      </c>
      <c r="D48" s="92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52"/>
        <v>0</v>
      </c>
      <c r="I48" s="15">
        <f t="shared" si="52"/>
        <v>0</v>
      </c>
      <c r="J48" s="65">
        <f t="shared" si="1"/>
        <v>0</v>
      </c>
      <c r="K48" s="56">
        <f>Служебный!C34</f>
        <v>0</v>
      </c>
      <c r="L48" s="1">
        <f>Служебный!D34</f>
        <v>0</v>
      </c>
      <c r="M48" s="10">
        <f t="shared" si="2"/>
        <v>0</v>
      </c>
      <c r="N48" s="10">
        <f t="shared" si="53"/>
        <v>0</v>
      </c>
      <c r="O48" s="35">
        <f t="shared" si="54"/>
        <v>0</v>
      </c>
      <c r="P48" s="65">
        <f t="shared" si="3"/>
        <v>0</v>
      </c>
      <c r="Q48" s="56">
        <f>Служебный!E34</f>
        <v>0</v>
      </c>
      <c r="R48" s="1">
        <f>Служебный!F34</f>
        <v>0</v>
      </c>
      <c r="S48" s="10">
        <f t="shared" si="4"/>
        <v>0</v>
      </c>
      <c r="T48" s="10">
        <f t="shared" si="55"/>
        <v>0</v>
      </c>
      <c r="U48" s="10">
        <f t="shared" si="56"/>
        <v>0</v>
      </c>
      <c r="V48" s="60">
        <f t="shared" si="5"/>
        <v>0</v>
      </c>
      <c r="W48" s="1">
        <f>Служебный!G34</f>
        <v>0</v>
      </c>
      <c r="X48" s="1">
        <f>Служебный!H34</f>
        <v>0</v>
      </c>
      <c r="Y48" s="10">
        <f t="shared" si="6"/>
        <v>0</v>
      </c>
      <c r="Z48" s="10">
        <f t="shared" si="57"/>
        <v>0</v>
      </c>
      <c r="AA48" s="10">
        <f t="shared" si="58"/>
        <v>0</v>
      </c>
      <c r="AB48" s="60">
        <f t="shared" si="7"/>
        <v>0</v>
      </c>
      <c r="AC48" s="1">
        <f>Служебный!I34</f>
        <v>0</v>
      </c>
      <c r="AD48" s="1">
        <f>Служебный!J34</f>
        <v>0</v>
      </c>
      <c r="AE48" s="10">
        <f t="shared" si="8"/>
        <v>0</v>
      </c>
      <c r="AF48" s="10">
        <f t="shared" si="59"/>
        <v>0</v>
      </c>
      <c r="AG48" s="10">
        <f t="shared" si="60"/>
        <v>0</v>
      </c>
      <c r="AH48" s="60">
        <f t="shared" si="9"/>
        <v>0</v>
      </c>
      <c r="AI48" s="1">
        <f>Служебный!K34</f>
        <v>0</v>
      </c>
      <c r="AJ48" s="1">
        <f>Служебный!L34</f>
        <v>0</v>
      </c>
      <c r="AK48" s="10">
        <f t="shared" si="10"/>
        <v>0</v>
      </c>
      <c r="AL48" s="10">
        <f t="shared" si="61"/>
        <v>0</v>
      </c>
      <c r="AM48" s="10">
        <f t="shared" si="62"/>
        <v>0</v>
      </c>
      <c r="AN48" s="60">
        <f t="shared" si="11"/>
        <v>0</v>
      </c>
      <c r="AO48" s="1">
        <f>Служебный!M34</f>
        <v>0</v>
      </c>
      <c r="AP48" s="1">
        <f>Служебный!N34</f>
        <v>0</v>
      </c>
      <c r="AQ48" s="10">
        <f t="shared" si="12"/>
        <v>0</v>
      </c>
      <c r="AR48" s="10">
        <f t="shared" si="63"/>
        <v>0</v>
      </c>
      <c r="AS48" s="10">
        <f t="shared" si="64"/>
        <v>0</v>
      </c>
      <c r="AT48" s="60">
        <f t="shared" si="13"/>
        <v>0</v>
      </c>
      <c r="AU48" s="1">
        <f>Служебный!O34</f>
        <v>0</v>
      </c>
      <c r="AV48" s="1">
        <f>Служебный!P34</f>
        <v>0</v>
      </c>
      <c r="AW48" s="10">
        <f t="shared" si="14"/>
        <v>0</v>
      </c>
      <c r="AX48" s="10">
        <f t="shared" si="65"/>
        <v>0</v>
      </c>
      <c r="AY48" s="10">
        <f t="shared" si="66"/>
        <v>0</v>
      </c>
      <c r="AZ48" s="60">
        <f t="shared" si="15"/>
        <v>0</v>
      </c>
      <c r="BA48" s="1">
        <f>Служебный!Q34</f>
        <v>0</v>
      </c>
      <c r="BB48" s="1">
        <f>Служебный!R34</f>
        <v>0</v>
      </c>
      <c r="BC48" s="10">
        <f t="shared" si="16"/>
        <v>0</v>
      </c>
      <c r="BD48" s="10">
        <f t="shared" si="67"/>
        <v>0</v>
      </c>
      <c r="BE48" s="10">
        <f t="shared" si="68"/>
        <v>0</v>
      </c>
      <c r="BF48" s="60">
        <f t="shared" si="17"/>
        <v>0</v>
      </c>
    </row>
    <row r="49" spans="1:58" ht="18.75" customHeight="1" thickBot="1" x14ac:dyDescent="0.3">
      <c r="A49" s="114" t="s">
        <v>48</v>
      </c>
      <c r="B49" s="115"/>
      <c r="C49" s="115"/>
      <c r="D49" s="115"/>
      <c r="E49" s="6">
        <f>Служебный!A35</f>
        <v>0</v>
      </c>
      <c r="F49" s="6">
        <f>Служебный!B35</f>
        <v>2</v>
      </c>
      <c r="G49" s="11">
        <f>IFERROR(((F49-E49)/E49*100),0)</f>
        <v>0</v>
      </c>
      <c r="H49" s="11">
        <f t="shared" si="52"/>
        <v>0</v>
      </c>
      <c r="I49" s="16">
        <f t="shared" si="52"/>
        <v>0.90090090090090091</v>
      </c>
      <c r="J49" s="66">
        <f t="shared" si="1"/>
        <v>0.90090090090090091</v>
      </c>
      <c r="K49" s="59">
        <f>Служебный!C35</f>
        <v>0</v>
      </c>
      <c r="L49" s="25">
        <f>Служебный!D35</f>
        <v>0</v>
      </c>
      <c r="M49" s="26">
        <f>IFERROR(((L49-K49)/K49*100),0)</f>
        <v>0</v>
      </c>
      <c r="N49" s="26">
        <f t="shared" si="53"/>
        <v>0</v>
      </c>
      <c r="O49" s="36">
        <f t="shared" si="54"/>
        <v>0</v>
      </c>
      <c r="P49" s="66">
        <f t="shared" si="3"/>
        <v>0</v>
      </c>
      <c r="Q49" s="59">
        <f>Служебный!E35</f>
        <v>0</v>
      </c>
      <c r="R49" s="25">
        <f>Служебный!F35</f>
        <v>0</v>
      </c>
      <c r="S49" s="26">
        <f>IFERROR(((R49-Q49)/Q49*100),0)</f>
        <v>0</v>
      </c>
      <c r="T49" s="26">
        <f t="shared" si="55"/>
        <v>0</v>
      </c>
      <c r="U49" s="26">
        <f t="shared" si="56"/>
        <v>0</v>
      </c>
      <c r="V49" s="60">
        <f t="shared" si="5"/>
        <v>0</v>
      </c>
      <c r="W49" s="25">
        <f>Служебный!G35</f>
        <v>0</v>
      </c>
      <c r="X49" s="25">
        <f>Служебный!H35</f>
        <v>0</v>
      </c>
      <c r="Y49" s="26">
        <f>IFERROR(((X49-W49)/W49*100),0)</f>
        <v>0</v>
      </c>
      <c r="Z49" s="26">
        <f t="shared" si="57"/>
        <v>0</v>
      </c>
      <c r="AA49" s="26">
        <f t="shared" si="58"/>
        <v>0</v>
      </c>
      <c r="AB49" s="60">
        <f t="shared" si="7"/>
        <v>0</v>
      </c>
      <c r="AC49" s="25">
        <f>Служебный!I35</f>
        <v>0</v>
      </c>
      <c r="AD49" s="25">
        <f>Служебный!J35</f>
        <v>2</v>
      </c>
      <c r="AE49" s="26">
        <f>IFERROR(((AD49-AC49)/AC49*100),0)</f>
        <v>0</v>
      </c>
      <c r="AF49" s="26">
        <f t="shared" si="59"/>
        <v>0</v>
      </c>
      <c r="AG49" s="26">
        <f t="shared" si="60"/>
        <v>9.0909090909090917</v>
      </c>
      <c r="AH49" s="60">
        <f t="shared" si="9"/>
        <v>9.0909090909090917</v>
      </c>
      <c r="AI49" s="25">
        <f>Служебный!K35</f>
        <v>0</v>
      </c>
      <c r="AJ49" s="25">
        <f>Служебный!L35</f>
        <v>0</v>
      </c>
      <c r="AK49" s="26">
        <f>IFERROR(((AJ49-AI49)/AI49*100),0)</f>
        <v>0</v>
      </c>
      <c r="AL49" s="26">
        <f t="shared" si="61"/>
        <v>0</v>
      </c>
      <c r="AM49" s="26">
        <f t="shared" si="62"/>
        <v>0</v>
      </c>
      <c r="AN49" s="60">
        <f t="shared" si="11"/>
        <v>0</v>
      </c>
      <c r="AO49" s="25">
        <f>Служебный!M35</f>
        <v>0</v>
      </c>
      <c r="AP49" s="25">
        <f>Служебный!N35</f>
        <v>0</v>
      </c>
      <c r="AQ49" s="26">
        <f>IFERROR(((AP49-AO49)/AO49*100),0)</f>
        <v>0</v>
      </c>
      <c r="AR49" s="26">
        <f t="shared" si="63"/>
        <v>0</v>
      </c>
      <c r="AS49" s="26">
        <f t="shared" si="64"/>
        <v>0</v>
      </c>
      <c r="AT49" s="60">
        <f t="shared" si="13"/>
        <v>0</v>
      </c>
      <c r="AU49" s="25">
        <f>Служебный!O35</f>
        <v>0</v>
      </c>
      <c r="AV49" s="25">
        <f>Служебный!P35</f>
        <v>0</v>
      </c>
      <c r="AW49" s="26">
        <f>IFERROR(((AV49-AU49)/AU49*100),0)</f>
        <v>0</v>
      </c>
      <c r="AX49" s="26">
        <f t="shared" si="65"/>
        <v>0</v>
      </c>
      <c r="AY49" s="26">
        <f t="shared" si="66"/>
        <v>0</v>
      </c>
      <c r="AZ49" s="60">
        <f t="shared" si="15"/>
        <v>0</v>
      </c>
      <c r="BA49" s="25">
        <f>Служебный!Q35</f>
        <v>0</v>
      </c>
      <c r="BB49" s="25">
        <f>Служебный!R35</f>
        <v>0</v>
      </c>
      <c r="BC49" s="26">
        <f>IFERROR(((BB49-BA49)/BA49*100),0)</f>
        <v>0</v>
      </c>
      <c r="BD49" s="26">
        <f t="shared" si="67"/>
        <v>0</v>
      </c>
      <c r="BE49" s="26">
        <f t="shared" si="68"/>
        <v>0</v>
      </c>
      <c r="BF49" s="67">
        <f t="shared" si="17"/>
        <v>0</v>
      </c>
    </row>
    <row r="50" spans="1:58" ht="18.75" customHeight="1" thickBot="1" x14ac:dyDescent="0.3">
      <c r="A50" s="41" t="s">
        <v>56</v>
      </c>
      <c r="B50" s="42"/>
      <c r="C50" s="42"/>
      <c r="D50" s="43"/>
      <c r="E50" s="119"/>
      <c r="F50" s="120"/>
      <c r="G50" s="120"/>
      <c r="H50" s="120"/>
      <c r="I50" s="120"/>
      <c r="J50" s="121"/>
      <c r="K50" s="119"/>
      <c r="L50" s="120"/>
      <c r="M50" s="120"/>
      <c r="N50" s="120"/>
      <c r="O50" s="120"/>
      <c r="P50" s="121"/>
      <c r="Q50" s="119"/>
      <c r="R50" s="120"/>
      <c r="S50" s="120"/>
      <c r="T50" s="120"/>
      <c r="U50" s="120"/>
      <c r="V50" s="121"/>
      <c r="W50" s="119"/>
      <c r="X50" s="120"/>
      <c r="Y50" s="120"/>
      <c r="Z50" s="120"/>
      <c r="AA50" s="120"/>
      <c r="AB50" s="121"/>
      <c r="AC50" s="119"/>
      <c r="AD50" s="120"/>
      <c r="AE50" s="120"/>
      <c r="AF50" s="120"/>
      <c r="AG50" s="120"/>
      <c r="AH50" s="121"/>
      <c r="AI50" s="119"/>
      <c r="AJ50" s="120"/>
      <c r="AK50" s="120"/>
      <c r="AL50" s="120"/>
      <c r="AM50" s="120"/>
      <c r="AN50" s="121"/>
      <c r="AO50" s="119"/>
      <c r="AP50" s="120"/>
      <c r="AQ50" s="120"/>
      <c r="AR50" s="120"/>
      <c r="AS50" s="120"/>
      <c r="AT50" s="121"/>
      <c r="AU50" s="119"/>
      <c r="AV50" s="120"/>
      <c r="AW50" s="120"/>
      <c r="AX50" s="120"/>
      <c r="AY50" s="120"/>
      <c r="AZ50" s="121"/>
      <c r="BA50" s="119"/>
      <c r="BB50" s="120"/>
      <c r="BC50" s="120"/>
      <c r="BD50" s="120"/>
      <c r="BE50" s="120"/>
      <c r="BF50" s="131"/>
    </row>
    <row r="51" spans="1:58" ht="18.75" customHeight="1" x14ac:dyDescent="0.25">
      <c r="A51" s="96" t="s">
        <v>55</v>
      </c>
      <c r="B51" s="97"/>
      <c r="C51" s="97" t="s">
        <v>50</v>
      </c>
      <c r="D51" s="97"/>
      <c r="E51" s="79">
        <f>Служебный!A36</f>
        <v>109</v>
      </c>
      <c r="F51" s="79">
        <f>Служебный!B36</f>
        <v>127</v>
      </c>
      <c r="G51" s="23">
        <f>IFERROR(((F51-E51)/E51*100),0)</f>
        <v>16.513761467889911</v>
      </c>
      <c r="H51" s="23">
        <f>IFERROR(E51/(E51+E56)*100,0)</f>
        <v>83.206106870229007</v>
      </c>
      <c r="I51" s="24">
        <f>IFERROR(F51/(F51+F56)*100,0)</f>
        <v>76.969696969696969</v>
      </c>
      <c r="J51" s="78">
        <f t="shared" si="1"/>
        <v>6.2364099005320384</v>
      </c>
      <c r="K51" s="82">
        <f>Служебный!C36</f>
        <v>32</v>
      </c>
      <c r="L51" s="79">
        <f>Служебный!D36</f>
        <v>37</v>
      </c>
      <c r="M51" s="23">
        <f>IFERROR(((L51-K51)/K51*100),0)</f>
        <v>15.625</v>
      </c>
      <c r="N51" s="23">
        <f>IFERROR(K51/(K51+K56)*100,0)</f>
        <v>78.048780487804876</v>
      </c>
      <c r="O51" s="24">
        <f>IFERROR(L51/(L51+L56)*100,0)</f>
        <v>68.518518518518519</v>
      </c>
      <c r="P51" s="78">
        <f t="shared" ref="P51:P54" si="69">ABS(O51-N51)</f>
        <v>9.5302619692863573</v>
      </c>
      <c r="Q51" s="82">
        <f>Служебный!E36</f>
        <v>14</v>
      </c>
      <c r="R51" s="79">
        <f>Служебный!F36</f>
        <v>15</v>
      </c>
      <c r="S51" s="23">
        <f>IFERROR(((R51-Q51)/Q51*100),0)</f>
        <v>7.1428571428571423</v>
      </c>
      <c r="T51" s="23">
        <f>IFERROR(Q51/(Q51+Q56)*100,0)</f>
        <v>73.68421052631578</v>
      </c>
      <c r="U51" s="24">
        <f>IFERROR(R51/(R51+R56)*100,0)</f>
        <v>93.75</v>
      </c>
      <c r="V51" s="78">
        <f t="shared" ref="V51:V54" si="70">ABS(U51-T51)</f>
        <v>20.06578947368422</v>
      </c>
      <c r="W51" s="82">
        <f>Служебный!G36</f>
        <v>2</v>
      </c>
      <c r="X51" s="79">
        <f>Служебный!H36</f>
        <v>1</v>
      </c>
      <c r="Y51" s="23">
        <f>IFERROR(((X51-W51)/W51*100),0)</f>
        <v>-50</v>
      </c>
      <c r="Z51" s="23">
        <f>IFERROR(W51/(W51+W56)*100,0)</f>
        <v>66.666666666666657</v>
      </c>
      <c r="AA51" s="24">
        <f>IFERROR(X51/(X51+X56)*100,0)</f>
        <v>33.333333333333329</v>
      </c>
      <c r="AB51" s="78">
        <f t="shared" ref="AB51:AB54" si="71">ABS(AA51-Z51)</f>
        <v>33.333333333333329</v>
      </c>
      <c r="AC51" s="82">
        <f>Служебный!I36</f>
        <v>8</v>
      </c>
      <c r="AD51" s="79">
        <f>Служебный!J36</f>
        <v>12</v>
      </c>
      <c r="AE51" s="23">
        <f>IFERROR(((AD51-AC51)/AC51*100),0)</f>
        <v>50</v>
      </c>
      <c r="AF51" s="23">
        <f>IFERROR(AC51/(AC51+AC56)*100,0)</f>
        <v>100</v>
      </c>
      <c r="AG51" s="24">
        <f>IFERROR(AD51/(AD51+AD56)*100,0)</f>
        <v>92.307692307692307</v>
      </c>
      <c r="AH51" s="78">
        <f t="shared" ref="AH51:AH54" si="72">ABS(AG51-AF51)</f>
        <v>7.6923076923076934</v>
      </c>
      <c r="AI51" s="82">
        <f>Служебный!K36</f>
        <v>18</v>
      </c>
      <c r="AJ51" s="79">
        <f>Служебный!L36</f>
        <v>33</v>
      </c>
      <c r="AK51" s="23">
        <f>IFERROR(((AJ51-AI51)/AI51*100),0)</f>
        <v>83.333333333333343</v>
      </c>
      <c r="AL51" s="23">
        <f>IFERROR(AI51/(AI51+AI56)*100,0)</f>
        <v>75</v>
      </c>
      <c r="AM51" s="24">
        <f>IFERROR(AJ51/(AJ51+AJ56)*100,0)</f>
        <v>73.333333333333329</v>
      </c>
      <c r="AN51" s="78">
        <f t="shared" ref="AN51:AN54" si="73">ABS(AM51-AL51)</f>
        <v>1.6666666666666714</v>
      </c>
      <c r="AO51" s="82">
        <f>Служебный!M36</f>
        <v>10</v>
      </c>
      <c r="AP51" s="79">
        <f>Служебный!N36</f>
        <v>12</v>
      </c>
      <c r="AQ51" s="23">
        <f>IFERROR(((AP51-AO51)/AO51*100),0)</f>
        <v>20</v>
      </c>
      <c r="AR51" s="23">
        <f>IFERROR(AO51/(AO51+AO56)*100,0)</f>
        <v>100</v>
      </c>
      <c r="AS51" s="24">
        <f>IFERROR(AP51/(AP51+AP56)*100,0)</f>
        <v>92.307692307692307</v>
      </c>
      <c r="AT51" s="78">
        <f t="shared" ref="AT51:AT54" si="74">ABS(AS51-AR51)</f>
        <v>7.6923076923076934</v>
      </c>
      <c r="AU51" s="82">
        <f>Служебный!O36</f>
        <v>13</v>
      </c>
      <c r="AV51" s="79">
        <f>Служебный!P36</f>
        <v>10</v>
      </c>
      <c r="AW51" s="23">
        <f>IFERROR(((AV51-AU51)/AU51*100),0)</f>
        <v>-23.076923076923077</v>
      </c>
      <c r="AX51" s="23">
        <f>IFERROR(AU51/(AU51+AU56)*100,0)</f>
        <v>100</v>
      </c>
      <c r="AY51" s="24">
        <f>IFERROR(AV51/(AV51+AV56)*100,0)</f>
        <v>76.923076923076934</v>
      </c>
      <c r="AZ51" s="78">
        <f t="shared" ref="AZ51:AZ54" si="75">ABS(AY51-AX51)</f>
        <v>23.076923076923066</v>
      </c>
      <c r="BA51" s="82">
        <f>Служебный!Q36</f>
        <v>12</v>
      </c>
      <c r="BB51" s="79">
        <f>Служебный!R36</f>
        <v>7</v>
      </c>
      <c r="BC51" s="23">
        <f>IFERROR(((BB51-BA51)/BA51*100),0)</f>
        <v>-41.666666666666671</v>
      </c>
      <c r="BD51" s="23">
        <f>IFERROR(BA51/(BA51+BA56)*100,0)</f>
        <v>92.307692307692307</v>
      </c>
      <c r="BE51" s="24">
        <f>IFERROR(BB51/(BB51+BB56)*100,0)</f>
        <v>87.5</v>
      </c>
      <c r="BF51" s="78">
        <f t="shared" ref="BF51:BF54" si="76">ABS(BE51-BD51)</f>
        <v>4.8076923076923066</v>
      </c>
    </row>
    <row r="52" spans="1:58" ht="18.75" customHeight="1" x14ac:dyDescent="0.25">
      <c r="A52" s="98"/>
      <c r="B52" s="99"/>
      <c r="C52" s="99" t="s">
        <v>51</v>
      </c>
      <c r="D52" s="50" t="s">
        <v>4</v>
      </c>
      <c r="E52" s="80">
        <f>Служебный!A37</f>
        <v>3</v>
      </c>
      <c r="F52" s="80">
        <f>Служебный!B37</f>
        <v>3</v>
      </c>
      <c r="G52" s="17">
        <f t="shared" ref="G52:G54" si="77">IFERROR(((F52-E52)/E52*100),0)</f>
        <v>0</v>
      </c>
      <c r="H52" s="19">
        <f t="shared" ref="H52:I54" si="78">IFERROR(E52/(E52+E57)*100,0)</f>
        <v>42.857142857142854</v>
      </c>
      <c r="I52" s="21">
        <f t="shared" si="78"/>
        <v>75</v>
      </c>
      <c r="J52" s="76">
        <f t="shared" si="1"/>
        <v>32.142857142857146</v>
      </c>
      <c r="K52" s="83">
        <f>Служебный!C37</f>
        <v>1</v>
      </c>
      <c r="L52" s="80">
        <f>Служебный!D37</f>
        <v>0</v>
      </c>
      <c r="M52" s="17">
        <f t="shared" ref="M52:M54" si="79">IFERROR(((L52-K52)/K52*100),0)</f>
        <v>-100</v>
      </c>
      <c r="N52" s="19">
        <f t="shared" ref="N52:N54" si="80">IFERROR(K52/(K52+K57)*100,0)</f>
        <v>50</v>
      </c>
      <c r="O52" s="21">
        <f t="shared" ref="O52:O54" si="81">IFERROR(L52/(L52+L57)*100,0)</f>
        <v>0</v>
      </c>
      <c r="P52" s="76">
        <f t="shared" si="69"/>
        <v>50</v>
      </c>
      <c r="Q52" s="83">
        <f>Служебный!E37</f>
        <v>0</v>
      </c>
      <c r="R52" s="80">
        <f>Служебный!F37</f>
        <v>1</v>
      </c>
      <c r="S52" s="17">
        <f t="shared" ref="S52:S54" si="82">IFERROR(((R52-Q52)/Q52*100),0)</f>
        <v>0</v>
      </c>
      <c r="T52" s="19">
        <f t="shared" ref="T52:T54" si="83">IFERROR(Q52/(Q52+Q57)*100,0)</f>
        <v>0</v>
      </c>
      <c r="U52" s="21">
        <f t="shared" ref="U52:U54" si="84">IFERROR(R52/(R52+R57)*100,0)</f>
        <v>100</v>
      </c>
      <c r="V52" s="76">
        <f t="shared" si="70"/>
        <v>100</v>
      </c>
      <c r="W52" s="83">
        <f>Служебный!G37</f>
        <v>0</v>
      </c>
      <c r="X52" s="80">
        <f>Служебный!H37</f>
        <v>0</v>
      </c>
      <c r="Y52" s="17">
        <f t="shared" ref="Y52:Y54" si="85">IFERROR(((X52-W52)/W52*100),0)</f>
        <v>0</v>
      </c>
      <c r="Z52" s="19">
        <f t="shared" ref="Z52:Z54" si="86">IFERROR(W52/(W52+W57)*100,0)</f>
        <v>0</v>
      </c>
      <c r="AA52" s="21">
        <f t="shared" ref="AA52:AA54" si="87">IFERROR(X52/(X52+X57)*100,0)</f>
        <v>0</v>
      </c>
      <c r="AB52" s="76">
        <f t="shared" si="71"/>
        <v>0</v>
      </c>
      <c r="AC52" s="83">
        <f>Служебный!I37</f>
        <v>1</v>
      </c>
      <c r="AD52" s="80">
        <f>Служебный!J37</f>
        <v>0</v>
      </c>
      <c r="AE52" s="17">
        <f t="shared" ref="AE52:AE54" si="88">IFERROR(((AD52-AC52)/AC52*100),0)</f>
        <v>-100</v>
      </c>
      <c r="AF52" s="19">
        <f t="shared" ref="AF52:AF54" si="89">IFERROR(AC52/(AC52+AC57)*100,0)</f>
        <v>100</v>
      </c>
      <c r="AG52" s="21">
        <f t="shared" ref="AG52:AG54" si="90">IFERROR(AD52/(AD52+AD57)*100,0)</f>
        <v>0</v>
      </c>
      <c r="AH52" s="76">
        <f t="shared" si="72"/>
        <v>100</v>
      </c>
      <c r="AI52" s="83">
        <f>Служебный!K37</f>
        <v>0</v>
      </c>
      <c r="AJ52" s="80">
        <f>Служебный!L37</f>
        <v>1</v>
      </c>
      <c r="AK52" s="17">
        <f t="shared" ref="AK52:AK54" si="91">IFERROR(((AJ52-AI52)/AI52*100),0)</f>
        <v>0</v>
      </c>
      <c r="AL52" s="19">
        <f t="shared" ref="AL52:AL54" si="92">IFERROR(AI52/(AI52+AI57)*100,0)</f>
        <v>0</v>
      </c>
      <c r="AM52" s="21">
        <f t="shared" ref="AM52:AM54" si="93">IFERROR(AJ52/(AJ52+AJ57)*100,0)</f>
        <v>100</v>
      </c>
      <c r="AN52" s="76">
        <f t="shared" si="73"/>
        <v>100</v>
      </c>
      <c r="AO52" s="83">
        <f>Служебный!M37</f>
        <v>0</v>
      </c>
      <c r="AP52" s="80">
        <f>Служебный!N37</f>
        <v>0</v>
      </c>
      <c r="AQ52" s="17">
        <f t="shared" ref="AQ52:AQ54" si="94">IFERROR(((AP52-AO52)/AO52*100),0)</f>
        <v>0</v>
      </c>
      <c r="AR52" s="19">
        <f t="shared" ref="AR52:AR54" si="95">IFERROR(AO52/(AO52+AO57)*100,0)</f>
        <v>0</v>
      </c>
      <c r="AS52" s="21">
        <f t="shared" ref="AS52:AS54" si="96">IFERROR(AP52/(AP52+AP57)*100,0)</f>
        <v>0</v>
      </c>
      <c r="AT52" s="76">
        <f t="shared" si="74"/>
        <v>0</v>
      </c>
      <c r="AU52" s="83">
        <f>Служебный!O37</f>
        <v>0</v>
      </c>
      <c r="AV52" s="80">
        <f>Служебный!P37</f>
        <v>0</v>
      </c>
      <c r="AW52" s="17">
        <f t="shared" ref="AW52:AW54" si="97">IFERROR(((AV52-AU52)/AU52*100),0)</f>
        <v>0</v>
      </c>
      <c r="AX52" s="19">
        <f t="shared" ref="AX52:AX54" si="98">IFERROR(AU52/(AU52+AU57)*100,0)</f>
        <v>0</v>
      </c>
      <c r="AY52" s="21">
        <f t="shared" ref="AY52:AY54" si="99">IFERROR(AV52/(AV52+AV57)*100,0)</f>
        <v>0</v>
      </c>
      <c r="AZ52" s="76">
        <f t="shared" si="75"/>
        <v>0</v>
      </c>
      <c r="BA52" s="83">
        <f>Служебный!Q37</f>
        <v>1</v>
      </c>
      <c r="BB52" s="80">
        <f>Служебный!R37</f>
        <v>1</v>
      </c>
      <c r="BC52" s="17">
        <f t="shared" ref="BC52:BC54" si="100">IFERROR(((BB52-BA52)/BA52*100),0)</f>
        <v>0</v>
      </c>
      <c r="BD52" s="19">
        <f t="shared" ref="BD52:BD54" si="101">IFERROR(BA52/(BA52+BA57)*100,0)</f>
        <v>100</v>
      </c>
      <c r="BE52" s="21">
        <f t="shared" ref="BE52:BE54" si="102">IFERROR(BB52/(BB52+BB57)*100,0)</f>
        <v>100</v>
      </c>
      <c r="BF52" s="76">
        <f t="shared" si="76"/>
        <v>0</v>
      </c>
    </row>
    <row r="53" spans="1:58" ht="18.75" customHeight="1" x14ac:dyDescent="0.25">
      <c r="A53" s="98"/>
      <c r="B53" s="99"/>
      <c r="C53" s="99"/>
      <c r="D53" s="50" t="s">
        <v>5</v>
      </c>
      <c r="E53" s="80">
        <f>Служебный!A38</f>
        <v>22</v>
      </c>
      <c r="F53" s="80">
        <f>Служебный!B38</f>
        <v>17</v>
      </c>
      <c r="G53" s="17">
        <f t="shared" si="77"/>
        <v>-22.727272727272727</v>
      </c>
      <c r="H53" s="20">
        <f t="shared" si="78"/>
        <v>75.862068965517238</v>
      </c>
      <c r="I53" s="21">
        <f t="shared" si="78"/>
        <v>65.384615384615387</v>
      </c>
      <c r="J53" s="76">
        <f t="shared" si="1"/>
        <v>10.477453580901852</v>
      </c>
      <c r="K53" s="83">
        <f>Служебный!C38</f>
        <v>7</v>
      </c>
      <c r="L53" s="80">
        <f>Служебный!D38</f>
        <v>9</v>
      </c>
      <c r="M53" s="17">
        <f t="shared" si="79"/>
        <v>28.571428571428569</v>
      </c>
      <c r="N53" s="17">
        <f t="shared" si="80"/>
        <v>63.636363636363633</v>
      </c>
      <c r="O53" s="21">
        <f t="shared" si="81"/>
        <v>60</v>
      </c>
      <c r="P53" s="76">
        <f t="shared" si="69"/>
        <v>3.6363636363636331</v>
      </c>
      <c r="Q53" s="83">
        <f>Служебный!E38</f>
        <v>4</v>
      </c>
      <c r="R53" s="80">
        <f>Служебный!F38</f>
        <v>0</v>
      </c>
      <c r="S53" s="17">
        <f t="shared" si="82"/>
        <v>-100</v>
      </c>
      <c r="T53" s="17">
        <f t="shared" si="83"/>
        <v>100</v>
      </c>
      <c r="U53" s="21">
        <f t="shared" si="84"/>
        <v>0</v>
      </c>
      <c r="V53" s="76">
        <f t="shared" si="70"/>
        <v>100</v>
      </c>
      <c r="W53" s="83">
        <f>Служебный!G38</f>
        <v>0</v>
      </c>
      <c r="X53" s="80">
        <f>Служебный!H38</f>
        <v>0</v>
      </c>
      <c r="Y53" s="17">
        <f t="shared" si="85"/>
        <v>0</v>
      </c>
      <c r="Z53" s="17">
        <f t="shared" si="86"/>
        <v>0</v>
      </c>
      <c r="AA53" s="21">
        <f t="shared" si="87"/>
        <v>0</v>
      </c>
      <c r="AB53" s="76">
        <f t="shared" si="71"/>
        <v>0</v>
      </c>
      <c r="AC53" s="83">
        <f>Служебный!I38</f>
        <v>2</v>
      </c>
      <c r="AD53" s="80">
        <f>Служебный!J38</f>
        <v>3</v>
      </c>
      <c r="AE53" s="17">
        <f t="shared" si="88"/>
        <v>50</v>
      </c>
      <c r="AF53" s="17">
        <f t="shared" si="89"/>
        <v>100</v>
      </c>
      <c r="AG53" s="21">
        <f t="shared" si="90"/>
        <v>100</v>
      </c>
      <c r="AH53" s="76">
        <f t="shared" si="72"/>
        <v>0</v>
      </c>
      <c r="AI53" s="83">
        <f>Служебный!K38</f>
        <v>4</v>
      </c>
      <c r="AJ53" s="80">
        <f>Служебный!L38</f>
        <v>4</v>
      </c>
      <c r="AK53" s="17">
        <f t="shared" si="91"/>
        <v>0</v>
      </c>
      <c r="AL53" s="17">
        <f t="shared" si="92"/>
        <v>66.666666666666657</v>
      </c>
      <c r="AM53" s="21">
        <f t="shared" si="93"/>
        <v>66.666666666666657</v>
      </c>
      <c r="AN53" s="76">
        <f t="shared" si="73"/>
        <v>0</v>
      </c>
      <c r="AO53" s="83">
        <f>Служебный!M38</f>
        <v>1</v>
      </c>
      <c r="AP53" s="80">
        <f>Служебный!N38</f>
        <v>0</v>
      </c>
      <c r="AQ53" s="17">
        <f t="shared" si="94"/>
        <v>-100</v>
      </c>
      <c r="AR53" s="17">
        <f t="shared" si="95"/>
        <v>100</v>
      </c>
      <c r="AS53" s="21">
        <f t="shared" si="96"/>
        <v>0</v>
      </c>
      <c r="AT53" s="76">
        <f t="shared" si="74"/>
        <v>100</v>
      </c>
      <c r="AU53" s="83">
        <f>Служебный!O38</f>
        <v>2</v>
      </c>
      <c r="AV53" s="80">
        <f>Служебный!P38</f>
        <v>0</v>
      </c>
      <c r="AW53" s="17">
        <f t="shared" si="97"/>
        <v>-100</v>
      </c>
      <c r="AX53" s="17">
        <f t="shared" si="98"/>
        <v>100</v>
      </c>
      <c r="AY53" s="21">
        <f t="shared" si="99"/>
        <v>0</v>
      </c>
      <c r="AZ53" s="76">
        <f t="shared" si="75"/>
        <v>100</v>
      </c>
      <c r="BA53" s="83">
        <f>Служебный!Q38</f>
        <v>2</v>
      </c>
      <c r="BB53" s="80">
        <f>Служебный!R38</f>
        <v>1</v>
      </c>
      <c r="BC53" s="17">
        <f t="shared" si="100"/>
        <v>-50</v>
      </c>
      <c r="BD53" s="17">
        <f t="shared" si="101"/>
        <v>100</v>
      </c>
      <c r="BE53" s="21">
        <f t="shared" si="102"/>
        <v>50</v>
      </c>
      <c r="BF53" s="76">
        <f t="shared" si="76"/>
        <v>50</v>
      </c>
    </row>
    <row r="54" spans="1:58" ht="18.75" customHeight="1" thickBot="1" x14ac:dyDescent="0.3">
      <c r="A54" s="100"/>
      <c r="B54" s="101"/>
      <c r="C54" s="101"/>
      <c r="D54" s="51" t="s">
        <v>52</v>
      </c>
      <c r="E54" s="81">
        <f>Служебный!A39</f>
        <v>3</v>
      </c>
      <c r="F54" s="81">
        <f>Служебный!B39</f>
        <v>2</v>
      </c>
      <c r="G54" s="18">
        <f t="shared" si="77"/>
        <v>-33.333333333333329</v>
      </c>
      <c r="H54" s="18">
        <f t="shared" si="78"/>
        <v>100</v>
      </c>
      <c r="I54" s="22">
        <f t="shared" si="78"/>
        <v>100</v>
      </c>
      <c r="J54" s="76">
        <f t="shared" si="1"/>
        <v>0</v>
      </c>
      <c r="K54" s="84">
        <f>Служебный!C39</f>
        <v>1</v>
      </c>
      <c r="L54" s="81">
        <f>Служебный!D39</f>
        <v>0</v>
      </c>
      <c r="M54" s="18">
        <f t="shared" si="79"/>
        <v>-100</v>
      </c>
      <c r="N54" s="18">
        <f t="shared" si="80"/>
        <v>100</v>
      </c>
      <c r="O54" s="22">
        <f t="shared" si="81"/>
        <v>0</v>
      </c>
      <c r="P54" s="76">
        <f t="shared" si="69"/>
        <v>100</v>
      </c>
      <c r="Q54" s="84">
        <f>Служебный!E39</f>
        <v>0</v>
      </c>
      <c r="R54" s="81">
        <f>Служебный!F39</f>
        <v>1</v>
      </c>
      <c r="S54" s="18">
        <f t="shared" si="82"/>
        <v>0</v>
      </c>
      <c r="T54" s="18">
        <f t="shared" si="83"/>
        <v>0</v>
      </c>
      <c r="U54" s="22">
        <f t="shared" si="84"/>
        <v>100</v>
      </c>
      <c r="V54" s="76">
        <f t="shared" si="70"/>
        <v>100</v>
      </c>
      <c r="W54" s="84">
        <f>Служебный!G39</f>
        <v>0</v>
      </c>
      <c r="X54" s="81">
        <f>Служебный!H39</f>
        <v>0</v>
      </c>
      <c r="Y54" s="18">
        <f t="shared" si="85"/>
        <v>0</v>
      </c>
      <c r="Z54" s="18">
        <f t="shared" si="86"/>
        <v>0</v>
      </c>
      <c r="AA54" s="22">
        <f t="shared" si="87"/>
        <v>0</v>
      </c>
      <c r="AB54" s="76">
        <f t="shared" si="71"/>
        <v>0</v>
      </c>
      <c r="AC54" s="84">
        <f>Служебный!I39</f>
        <v>1</v>
      </c>
      <c r="AD54" s="81">
        <f>Служебный!J39</f>
        <v>0</v>
      </c>
      <c r="AE54" s="18">
        <f t="shared" si="88"/>
        <v>-100</v>
      </c>
      <c r="AF54" s="18">
        <f t="shared" si="89"/>
        <v>100</v>
      </c>
      <c r="AG54" s="22">
        <f t="shared" si="90"/>
        <v>0</v>
      </c>
      <c r="AH54" s="76">
        <f t="shared" si="72"/>
        <v>100</v>
      </c>
      <c r="AI54" s="84">
        <f>Служебный!K39</f>
        <v>0</v>
      </c>
      <c r="AJ54" s="81">
        <f>Служебный!L39</f>
        <v>1</v>
      </c>
      <c r="AK54" s="18">
        <f t="shared" si="91"/>
        <v>0</v>
      </c>
      <c r="AL54" s="18">
        <f t="shared" si="92"/>
        <v>0</v>
      </c>
      <c r="AM54" s="22">
        <f t="shared" si="93"/>
        <v>100</v>
      </c>
      <c r="AN54" s="76">
        <f t="shared" si="73"/>
        <v>100</v>
      </c>
      <c r="AO54" s="84">
        <f>Служебный!M39</f>
        <v>0</v>
      </c>
      <c r="AP54" s="81">
        <f>Служебный!N39</f>
        <v>0</v>
      </c>
      <c r="AQ54" s="18">
        <f t="shared" si="94"/>
        <v>0</v>
      </c>
      <c r="AR54" s="18">
        <f t="shared" si="95"/>
        <v>0</v>
      </c>
      <c r="AS54" s="22">
        <f t="shared" si="96"/>
        <v>0</v>
      </c>
      <c r="AT54" s="76">
        <f t="shared" si="74"/>
        <v>0</v>
      </c>
      <c r="AU54" s="84">
        <f>Служебный!O39</f>
        <v>0</v>
      </c>
      <c r="AV54" s="81">
        <f>Служебный!P39</f>
        <v>0</v>
      </c>
      <c r="AW54" s="18">
        <f t="shared" si="97"/>
        <v>0</v>
      </c>
      <c r="AX54" s="18">
        <f t="shared" si="98"/>
        <v>0</v>
      </c>
      <c r="AY54" s="22">
        <f t="shared" si="99"/>
        <v>0</v>
      </c>
      <c r="AZ54" s="76">
        <f t="shared" si="75"/>
        <v>0</v>
      </c>
      <c r="BA54" s="84">
        <f>Служебный!Q39</f>
        <v>1</v>
      </c>
      <c r="BB54" s="81">
        <f>Служебный!R39</f>
        <v>0</v>
      </c>
      <c r="BC54" s="34">
        <f t="shared" si="100"/>
        <v>-100</v>
      </c>
      <c r="BD54" s="34">
        <f t="shared" si="101"/>
        <v>100</v>
      </c>
      <c r="BE54" s="68">
        <f t="shared" si="102"/>
        <v>0</v>
      </c>
      <c r="BF54" s="76">
        <f t="shared" si="76"/>
        <v>100</v>
      </c>
    </row>
    <row r="55" spans="1:58" ht="18.75" customHeight="1" thickBot="1" x14ac:dyDescent="0.3">
      <c r="A55" s="122" t="s">
        <v>53</v>
      </c>
      <c r="B55" s="123"/>
      <c r="C55" s="123"/>
      <c r="D55" s="123"/>
      <c r="E55" s="124"/>
      <c r="F55" s="124"/>
      <c r="G55" s="124"/>
      <c r="H55" s="124"/>
      <c r="I55" s="125"/>
      <c r="J55" s="76"/>
      <c r="K55" s="126"/>
      <c r="L55" s="124"/>
      <c r="M55" s="124"/>
      <c r="N55" s="124"/>
      <c r="O55" s="125"/>
      <c r="P55" s="76"/>
      <c r="Q55" s="126"/>
      <c r="R55" s="124"/>
      <c r="S55" s="124"/>
      <c r="T55" s="124"/>
      <c r="U55" s="125"/>
      <c r="V55" s="76"/>
      <c r="W55" s="116"/>
      <c r="X55" s="117"/>
      <c r="Y55" s="117"/>
      <c r="Z55" s="117"/>
      <c r="AA55" s="118"/>
      <c r="AB55" s="76"/>
      <c r="AC55" s="116"/>
      <c r="AD55" s="117"/>
      <c r="AE55" s="117"/>
      <c r="AF55" s="117"/>
      <c r="AG55" s="118"/>
      <c r="AH55" s="76"/>
      <c r="AI55" s="116"/>
      <c r="AJ55" s="117"/>
      <c r="AK55" s="117"/>
      <c r="AL55" s="117"/>
      <c r="AM55" s="118"/>
      <c r="AN55" s="76"/>
      <c r="AO55" s="116"/>
      <c r="AP55" s="117"/>
      <c r="AQ55" s="117"/>
      <c r="AR55" s="117"/>
      <c r="AS55" s="118"/>
      <c r="AT55" s="76"/>
      <c r="AU55" s="116"/>
      <c r="AV55" s="117"/>
      <c r="AW55" s="117"/>
      <c r="AX55" s="117"/>
      <c r="AY55" s="118"/>
      <c r="AZ55" s="76"/>
      <c r="BA55" s="116"/>
      <c r="BB55" s="117"/>
      <c r="BC55" s="117"/>
      <c r="BD55" s="117"/>
      <c r="BE55" s="118"/>
      <c r="BF55" s="76"/>
    </row>
    <row r="56" spans="1:58" ht="18.75" customHeight="1" x14ac:dyDescent="0.25">
      <c r="A56" s="96" t="s">
        <v>49</v>
      </c>
      <c r="B56" s="97"/>
      <c r="C56" s="97" t="s">
        <v>50</v>
      </c>
      <c r="D56" s="97"/>
      <c r="E56" s="79">
        <f>Служебный!A47</f>
        <v>22</v>
      </c>
      <c r="F56" s="79">
        <f>Служебный!B47</f>
        <v>38</v>
      </c>
      <c r="G56" s="20">
        <f>IFERROR(((F56-E56)/E56*100),0)</f>
        <v>72.727272727272734</v>
      </c>
      <c r="H56" s="20">
        <f>IFERROR(E56/(E56+E51)*100,0)</f>
        <v>16.793893129770993</v>
      </c>
      <c r="I56" s="61">
        <f>IFERROR(F56/(F56+F51)*100,0)</f>
        <v>23.030303030303031</v>
      </c>
      <c r="J56" s="76">
        <f>ABS(I56-H56)</f>
        <v>6.2364099005320384</v>
      </c>
      <c r="K56" s="82">
        <f>Служебный!C47</f>
        <v>9</v>
      </c>
      <c r="L56" s="79">
        <f>Служебный!D47</f>
        <v>17</v>
      </c>
      <c r="M56" s="20">
        <f>IFERROR(((L56-K56)/K56*100),0)</f>
        <v>88.888888888888886</v>
      </c>
      <c r="N56" s="20">
        <f>IFERROR(K56/(K56+K51)*100,0)</f>
        <v>21.951219512195124</v>
      </c>
      <c r="O56" s="61">
        <f>IFERROR(L56/(L56+L51)*100,0)</f>
        <v>31.481481481481481</v>
      </c>
      <c r="P56" s="76">
        <f>ABS(O56-N56)</f>
        <v>9.5302619692863573</v>
      </c>
      <c r="Q56" s="82">
        <f>Служебный!E47</f>
        <v>5</v>
      </c>
      <c r="R56" s="79">
        <f>Служебный!F47</f>
        <v>1</v>
      </c>
      <c r="S56" s="20">
        <f>IFERROR(((R56-Q56)/Q56*100),0)</f>
        <v>-80</v>
      </c>
      <c r="T56" s="20">
        <f>IFERROR(Q56/(Q56+Q51)*100,0)</f>
        <v>26.315789473684209</v>
      </c>
      <c r="U56" s="61">
        <f>IFERROR(R56/(R56+R51)*100,0)</f>
        <v>6.25</v>
      </c>
      <c r="V56" s="76">
        <f>ABS(U56-T56)</f>
        <v>20.065789473684209</v>
      </c>
      <c r="W56" s="82">
        <f>Служебный!G47</f>
        <v>1</v>
      </c>
      <c r="X56" s="79">
        <f>Служебный!H47</f>
        <v>2</v>
      </c>
      <c r="Y56" s="20">
        <f>IFERROR(((X56-W56)/W56*100),0)</f>
        <v>100</v>
      </c>
      <c r="Z56" s="20">
        <f>IFERROR(W56/(W56+W51)*100,0)</f>
        <v>33.333333333333329</v>
      </c>
      <c r="AA56" s="61">
        <f>IFERROR(X56/(X56+X51)*100,0)</f>
        <v>66.666666666666657</v>
      </c>
      <c r="AB56" s="76">
        <f>ABS(AA56-Z56)</f>
        <v>33.333333333333329</v>
      </c>
      <c r="AC56" s="82">
        <f>Служебный!I47</f>
        <v>0</v>
      </c>
      <c r="AD56" s="79">
        <f>Служебный!J47</f>
        <v>1</v>
      </c>
      <c r="AE56" s="20">
        <f>IFERROR(((AD56-AC56)/AC56*100),0)</f>
        <v>0</v>
      </c>
      <c r="AF56" s="20">
        <f>IFERROR(AC56/(AC56+AC51)*100,0)</f>
        <v>0</v>
      </c>
      <c r="AG56" s="61">
        <f>IFERROR(AD56/(AD56+AD51)*100,0)</f>
        <v>7.6923076923076925</v>
      </c>
      <c r="AH56" s="76">
        <f>ABS(AG56-AF56)</f>
        <v>7.6923076923076925</v>
      </c>
      <c r="AI56" s="82">
        <f>Служебный!K47</f>
        <v>6</v>
      </c>
      <c r="AJ56" s="79">
        <f>Служебный!L47</f>
        <v>12</v>
      </c>
      <c r="AK56" s="20">
        <f>IFERROR(((AJ56-AI56)/AI56*100),0)</f>
        <v>100</v>
      </c>
      <c r="AL56" s="20">
        <f>IFERROR(AI56/(AI56+AI51)*100,0)</f>
        <v>25</v>
      </c>
      <c r="AM56" s="61">
        <f>IFERROR(AJ56/(AJ56+AJ51)*100,0)</f>
        <v>26.666666666666668</v>
      </c>
      <c r="AN56" s="76">
        <f>ABS(AM56-AL56)</f>
        <v>1.6666666666666679</v>
      </c>
      <c r="AO56" s="82">
        <f>Служебный!M47</f>
        <v>0</v>
      </c>
      <c r="AP56" s="79">
        <f>Служебный!N47</f>
        <v>1</v>
      </c>
      <c r="AQ56" s="20">
        <f>IFERROR(((AP56-AO56)/AO56*100),0)</f>
        <v>0</v>
      </c>
      <c r="AR56" s="20">
        <f>IFERROR(AO56/(AO56+AO51)*100,0)</f>
        <v>0</v>
      </c>
      <c r="AS56" s="61">
        <f>IFERROR(AP56/(AP56+AP51)*100,0)</f>
        <v>7.6923076923076925</v>
      </c>
      <c r="AT56" s="76">
        <f>ABS(AS56-AR56)</f>
        <v>7.6923076923076925</v>
      </c>
      <c r="AU56" s="82">
        <f>Служебный!O47</f>
        <v>0</v>
      </c>
      <c r="AV56" s="79">
        <f>Служебный!P47</f>
        <v>3</v>
      </c>
      <c r="AW56" s="20">
        <f>IFERROR(((AV56-AU56)/AU56*100),0)</f>
        <v>0</v>
      </c>
      <c r="AX56" s="20">
        <f>IFERROR(AU56/(AU56+AU51)*100,0)</f>
        <v>0</v>
      </c>
      <c r="AY56" s="61">
        <f>IFERROR(AV56/(AV56+AV51)*100,0)</f>
        <v>23.076923076923077</v>
      </c>
      <c r="AZ56" s="76">
        <f>ABS(AY56-AX56)</f>
        <v>23.076923076923077</v>
      </c>
      <c r="BA56" s="82">
        <f>Служебный!Q47</f>
        <v>1</v>
      </c>
      <c r="BB56" s="79">
        <f>Служебный!R47</f>
        <v>1</v>
      </c>
      <c r="BC56" s="20">
        <f>IFERROR(((BB56-BA56)/BA56*100),0)</f>
        <v>0</v>
      </c>
      <c r="BD56" s="20">
        <f>IFERROR(BA56/(BA56+BA51)*100,0)</f>
        <v>7.6923076923076925</v>
      </c>
      <c r="BE56" s="61">
        <f>IFERROR(BB56/(BB56+BB51)*100,0)</f>
        <v>12.5</v>
      </c>
      <c r="BF56" s="76">
        <f>ABS(BE56-BD56)</f>
        <v>4.8076923076923075</v>
      </c>
    </row>
    <row r="57" spans="1:58" ht="18.75" customHeight="1" x14ac:dyDescent="0.25">
      <c r="A57" s="98"/>
      <c r="B57" s="99"/>
      <c r="C57" s="99" t="s">
        <v>51</v>
      </c>
      <c r="D57" s="50" t="s">
        <v>4</v>
      </c>
      <c r="E57" s="80">
        <f>Служебный!A48</f>
        <v>4</v>
      </c>
      <c r="F57" s="80">
        <f>Служебный!B48</f>
        <v>1</v>
      </c>
      <c r="G57" s="17">
        <f t="shared" ref="G57:G59" si="103">IFERROR(((F57-E57)/E57*100),0)</f>
        <v>-75</v>
      </c>
      <c r="H57" s="19">
        <f t="shared" ref="H57:I59" si="104">IFERROR(E57/(E57+E52)*100,0)</f>
        <v>57.142857142857139</v>
      </c>
      <c r="I57" s="21">
        <f t="shared" si="104"/>
        <v>25</v>
      </c>
      <c r="J57" s="76">
        <f t="shared" ref="J57:J59" si="105">ABS(I57-H57)</f>
        <v>32.142857142857139</v>
      </c>
      <c r="K57" s="83">
        <f>Служебный!C48</f>
        <v>1</v>
      </c>
      <c r="L57" s="80">
        <f>Служебный!D48</f>
        <v>0</v>
      </c>
      <c r="M57" s="17">
        <f t="shared" ref="M57:M59" si="106">IFERROR(((L57-K57)/K57*100),0)</f>
        <v>-100</v>
      </c>
      <c r="N57" s="19">
        <f t="shared" ref="N57:N59" si="107">IFERROR(K57/(K57+K52)*100,0)</f>
        <v>50</v>
      </c>
      <c r="O57" s="21">
        <f t="shared" ref="O57:O59" si="108">IFERROR(L57/(L57+L52)*100,0)</f>
        <v>0</v>
      </c>
      <c r="P57" s="76">
        <f t="shared" ref="P57:P59" si="109">ABS(O57-N57)</f>
        <v>50</v>
      </c>
      <c r="Q57" s="83">
        <f>Служебный!E48</f>
        <v>3</v>
      </c>
      <c r="R57" s="80">
        <f>Служебный!F48</f>
        <v>0</v>
      </c>
      <c r="S57" s="17">
        <f t="shared" ref="S57:S59" si="110">IFERROR(((R57-Q57)/Q57*100),0)</f>
        <v>-100</v>
      </c>
      <c r="T57" s="19">
        <f t="shared" ref="T57:T59" si="111">IFERROR(Q57/(Q57+Q52)*100,0)</f>
        <v>100</v>
      </c>
      <c r="U57" s="21">
        <f t="shared" ref="U57:U59" si="112">IFERROR(R57/(R57+R52)*100,0)</f>
        <v>0</v>
      </c>
      <c r="V57" s="76">
        <f t="shared" ref="V57:V59" si="113">ABS(U57-T57)</f>
        <v>100</v>
      </c>
      <c r="W57" s="83">
        <f>Служебный!G48</f>
        <v>0</v>
      </c>
      <c r="X57" s="80">
        <f>Служебный!H48</f>
        <v>0</v>
      </c>
      <c r="Y57" s="17">
        <f t="shared" ref="Y57:Y59" si="114">IFERROR(((X57-W57)/W57*100),0)</f>
        <v>0</v>
      </c>
      <c r="Z57" s="19">
        <f t="shared" ref="Z57:Z59" si="115">IFERROR(W57/(W57+W52)*100,0)</f>
        <v>0</v>
      </c>
      <c r="AA57" s="21">
        <f t="shared" ref="AA57:AA59" si="116">IFERROR(X57/(X57+X52)*100,0)</f>
        <v>0</v>
      </c>
      <c r="AB57" s="76">
        <f t="shared" ref="AB57:AB59" si="117">ABS(AA57-Z57)</f>
        <v>0</v>
      </c>
      <c r="AC57" s="83">
        <f>Служебный!I48</f>
        <v>0</v>
      </c>
      <c r="AD57" s="80">
        <f>Служебный!J48</f>
        <v>1</v>
      </c>
      <c r="AE57" s="17">
        <f t="shared" ref="AE57:AE59" si="118">IFERROR(((AD57-AC57)/AC57*100),0)</f>
        <v>0</v>
      </c>
      <c r="AF57" s="19">
        <f t="shared" ref="AF57:AF59" si="119">IFERROR(AC57/(AC57+AC52)*100,0)</f>
        <v>0</v>
      </c>
      <c r="AG57" s="21">
        <f t="shared" ref="AG57:AG59" si="120">IFERROR(AD57/(AD57+AD52)*100,0)</f>
        <v>100</v>
      </c>
      <c r="AH57" s="76">
        <f t="shared" ref="AH57:AH59" si="121">ABS(AG57-AF57)</f>
        <v>100</v>
      </c>
      <c r="AI57" s="83">
        <f>Служебный!K48</f>
        <v>0</v>
      </c>
      <c r="AJ57" s="80">
        <f>Служебный!L48</f>
        <v>0</v>
      </c>
      <c r="AK57" s="17">
        <f t="shared" ref="AK57:AK59" si="122">IFERROR(((AJ57-AI57)/AI57*100),0)</f>
        <v>0</v>
      </c>
      <c r="AL57" s="19">
        <f t="shared" ref="AL57:AL59" si="123">IFERROR(AI57/(AI57+AI52)*100,0)</f>
        <v>0</v>
      </c>
      <c r="AM57" s="21">
        <f t="shared" ref="AM57:AM59" si="124">IFERROR(AJ57/(AJ57+AJ52)*100,0)</f>
        <v>0</v>
      </c>
      <c r="AN57" s="76">
        <f t="shared" ref="AN57:AN59" si="125">ABS(AM57-AL57)</f>
        <v>0</v>
      </c>
      <c r="AO57" s="83">
        <f>Служебный!M48</f>
        <v>0</v>
      </c>
      <c r="AP57" s="80">
        <f>Служебный!N48</f>
        <v>0</v>
      </c>
      <c r="AQ57" s="17">
        <f t="shared" ref="AQ57:AQ59" si="126">IFERROR(((AP57-AO57)/AO57*100),0)</f>
        <v>0</v>
      </c>
      <c r="AR57" s="19">
        <f t="shared" ref="AR57:AR59" si="127">IFERROR(AO57/(AO57+AO52)*100,0)</f>
        <v>0</v>
      </c>
      <c r="AS57" s="21">
        <f t="shared" ref="AS57:AS59" si="128">IFERROR(AP57/(AP57+AP52)*100,0)</f>
        <v>0</v>
      </c>
      <c r="AT57" s="76">
        <f t="shared" ref="AT57:AT59" si="129">ABS(AS57-AR57)</f>
        <v>0</v>
      </c>
      <c r="AU57" s="83">
        <f>Служебный!O48</f>
        <v>0</v>
      </c>
      <c r="AV57" s="80">
        <f>Служебный!P48</f>
        <v>0</v>
      </c>
      <c r="AW57" s="17">
        <f t="shared" ref="AW57:AW59" si="130">IFERROR(((AV57-AU57)/AU57*100),0)</f>
        <v>0</v>
      </c>
      <c r="AX57" s="19">
        <f t="shared" ref="AX57:AX59" si="131">IFERROR(AU57/(AU57+AU52)*100,0)</f>
        <v>0</v>
      </c>
      <c r="AY57" s="21">
        <f t="shared" ref="AY57:AY59" si="132">IFERROR(AV57/(AV57+AV52)*100,0)</f>
        <v>0</v>
      </c>
      <c r="AZ57" s="76">
        <f t="shared" ref="AZ57:AZ59" si="133">ABS(AY57-AX57)</f>
        <v>0</v>
      </c>
      <c r="BA57" s="83">
        <f>Служебный!Q48</f>
        <v>0</v>
      </c>
      <c r="BB57" s="80">
        <f>Служебный!R48</f>
        <v>0</v>
      </c>
      <c r="BC57" s="17">
        <f t="shared" ref="BC57:BC59" si="134">IFERROR(((BB57-BA57)/BA57*100),0)</f>
        <v>0</v>
      </c>
      <c r="BD57" s="19">
        <f t="shared" ref="BD57:BD59" si="135">IFERROR(BA57/(BA57+BA52)*100,0)</f>
        <v>0</v>
      </c>
      <c r="BE57" s="21">
        <f t="shared" ref="BE57:BE59" si="136">IFERROR(BB57/(BB57+BB52)*100,0)</f>
        <v>0</v>
      </c>
      <c r="BF57" s="76">
        <f t="shared" ref="BF57:BF59" si="137">ABS(BE57-BD57)</f>
        <v>0</v>
      </c>
    </row>
    <row r="58" spans="1:58" ht="18.75" customHeight="1" x14ac:dyDescent="0.25">
      <c r="A58" s="98"/>
      <c r="B58" s="99"/>
      <c r="C58" s="99"/>
      <c r="D58" s="50" t="s">
        <v>5</v>
      </c>
      <c r="E58" s="80">
        <f>Служебный!A49</f>
        <v>7</v>
      </c>
      <c r="F58" s="80">
        <f>Служебный!B49</f>
        <v>9</v>
      </c>
      <c r="G58" s="17">
        <f t="shared" si="103"/>
        <v>28.571428571428569</v>
      </c>
      <c r="H58" s="17">
        <f t="shared" si="104"/>
        <v>24.137931034482758</v>
      </c>
      <c r="I58" s="21">
        <f t="shared" si="104"/>
        <v>34.615384615384613</v>
      </c>
      <c r="J58" s="76">
        <f t="shared" si="105"/>
        <v>10.477453580901855</v>
      </c>
      <c r="K58" s="83">
        <f>Служебный!C49</f>
        <v>4</v>
      </c>
      <c r="L58" s="80">
        <f>Служебный!D49</f>
        <v>6</v>
      </c>
      <c r="M58" s="17">
        <f t="shared" si="106"/>
        <v>50</v>
      </c>
      <c r="N58" s="17">
        <f t="shared" si="107"/>
        <v>36.363636363636367</v>
      </c>
      <c r="O58" s="21">
        <f t="shared" si="108"/>
        <v>40</v>
      </c>
      <c r="P58" s="76">
        <f t="shared" si="109"/>
        <v>3.6363636363636331</v>
      </c>
      <c r="Q58" s="83">
        <f>Служебный!E49</f>
        <v>0</v>
      </c>
      <c r="R58" s="80">
        <f>Служебный!F49</f>
        <v>0</v>
      </c>
      <c r="S58" s="17">
        <f t="shared" si="110"/>
        <v>0</v>
      </c>
      <c r="T58" s="17">
        <f t="shared" si="111"/>
        <v>0</v>
      </c>
      <c r="U58" s="21">
        <f t="shared" si="112"/>
        <v>0</v>
      </c>
      <c r="V58" s="76">
        <f t="shared" si="113"/>
        <v>0</v>
      </c>
      <c r="W58" s="83">
        <f>Служебный!G49</f>
        <v>1</v>
      </c>
      <c r="X58" s="80">
        <f>Служебный!H49</f>
        <v>0</v>
      </c>
      <c r="Y58" s="17">
        <f t="shared" si="114"/>
        <v>-100</v>
      </c>
      <c r="Z58" s="17">
        <f t="shared" si="115"/>
        <v>100</v>
      </c>
      <c r="AA58" s="21">
        <f t="shared" si="116"/>
        <v>0</v>
      </c>
      <c r="AB58" s="76">
        <f t="shared" si="117"/>
        <v>100</v>
      </c>
      <c r="AC58" s="83">
        <f>Служебный!I49</f>
        <v>0</v>
      </c>
      <c r="AD58" s="80">
        <f>Служебный!J49</f>
        <v>0</v>
      </c>
      <c r="AE58" s="17">
        <f t="shared" si="118"/>
        <v>0</v>
      </c>
      <c r="AF58" s="17">
        <f t="shared" si="119"/>
        <v>0</v>
      </c>
      <c r="AG58" s="21">
        <f t="shared" si="120"/>
        <v>0</v>
      </c>
      <c r="AH58" s="76">
        <f t="shared" si="121"/>
        <v>0</v>
      </c>
      <c r="AI58" s="83">
        <f>Служебный!K49</f>
        <v>2</v>
      </c>
      <c r="AJ58" s="80">
        <f>Служебный!L49</f>
        <v>2</v>
      </c>
      <c r="AK58" s="17">
        <f t="shared" si="122"/>
        <v>0</v>
      </c>
      <c r="AL58" s="17">
        <f t="shared" si="123"/>
        <v>33.333333333333329</v>
      </c>
      <c r="AM58" s="21">
        <f t="shared" si="124"/>
        <v>33.333333333333329</v>
      </c>
      <c r="AN58" s="76">
        <f t="shared" si="125"/>
        <v>0</v>
      </c>
      <c r="AO58" s="83">
        <f>Служебный!M49</f>
        <v>0</v>
      </c>
      <c r="AP58" s="80">
        <f>Служебный!N49</f>
        <v>0</v>
      </c>
      <c r="AQ58" s="17">
        <f t="shared" si="126"/>
        <v>0</v>
      </c>
      <c r="AR58" s="17">
        <f t="shared" si="127"/>
        <v>0</v>
      </c>
      <c r="AS58" s="21">
        <f t="shared" si="128"/>
        <v>0</v>
      </c>
      <c r="AT58" s="76">
        <f t="shared" si="129"/>
        <v>0</v>
      </c>
      <c r="AU58" s="83">
        <f>Служебный!O49</f>
        <v>0</v>
      </c>
      <c r="AV58" s="80">
        <f>Служебный!P49</f>
        <v>0</v>
      </c>
      <c r="AW58" s="17">
        <f t="shared" si="130"/>
        <v>0</v>
      </c>
      <c r="AX58" s="17">
        <f t="shared" si="131"/>
        <v>0</v>
      </c>
      <c r="AY58" s="21">
        <f t="shared" si="132"/>
        <v>0</v>
      </c>
      <c r="AZ58" s="76">
        <f t="shared" si="133"/>
        <v>0</v>
      </c>
      <c r="BA58" s="83">
        <f>Служебный!Q49</f>
        <v>0</v>
      </c>
      <c r="BB58" s="80">
        <f>Служебный!R49</f>
        <v>1</v>
      </c>
      <c r="BC58" s="17">
        <f t="shared" si="134"/>
        <v>0</v>
      </c>
      <c r="BD58" s="17">
        <f t="shared" si="135"/>
        <v>0</v>
      </c>
      <c r="BE58" s="21">
        <f t="shared" si="136"/>
        <v>50</v>
      </c>
      <c r="BF58" s="76">
        <f t="shared" si="137"/>
        <v>50</v>
      </c>
    </row>
    <row r="59" spans="1:58" ht="18.75" customHeight="1" thickBot="1" x14ac:dyDescent="0.3">
      <c r="A59" s="100"/>
      <c r="B59" s="101"/>
      <c r="C59" s="101"/>
      <c r="D59" s="51" t="s">
        <v>52</v>
      </c>
      <c r="E59" s="81">
        <f>Служебный!A50</f>
        <v>0</v>
      </c>
      <c r="F59" s="81">
        <f>Служебный!B50</f>
        <v>0</v>
      </c>
      <c r="G59" s="18">
        <f t="shared" si="103"/>
        <v>0</v>
      </c>
      <c r="H59" s="18">
        <f t="shared" si="104"/>
        <v>0</v>
      </c>
      <c r="I59" s="22">
        <f t="shared" si="104"/>
        <v>0</v>
      </c>
      <c r="J59" s="77">
        <f t="shared" si="105"/>
        <v>0</v>
      </c>
      <c r="K59" s="84">
        <f>Служебный!C50</f>
        <v>0</v>
      </c>
      <c r="L59" s="81">
        <f>Служебный!D50</f>
        <v>0</v>
      </c>
      <c r="M59" s="18">
        <f t="shared" si="106"/>
        <v>0</v>
      </c>
      <c r="N59" s="18">
        <f t="shared" si="107"/>
        <v>0</v>
      </c>
      <c r="O59" s="22">
        <f t="shared" si="108"/>
        <v>0</v>
      </c>
      <c r="P59" s="77">
        <f t="shared" si="109"/>
        <v>0</v>
      </c>
      <c r="Q59" s="84">
        <f>Служебный!E50</f>
        <v>0</v>
      </c>
      <c r="R59" s="81">
        <f>Служебный!F50</f>
        <v>0</v>
      </c>
      <c r="S59" s="18">
        <f t="shared" si="110"/>
        <v>0</v>
      </c>
      <c r="T59" s="18">
        <f t="shared" si="111"/>
        <v>0</v>
      </c>
      <c r="U59" s="22">
        <f t="shared" si="112"/>
        <v>0</v>
      </c>
      <c r="V59" s="77">
        <f t="shared" si="113"/>
        <v>0</v>
      </c>
      <c r="W59" s="84">
        <f>Служебный!G50</f>
        <v>0</v>
      </c>
      <c r="X59" s="81">
        <f>Служебный!Q50</f>
        <v>0</v>
      </c>
      <c r="Y59" s="18">
        <f t="shared" si="114"/>
        <v>0</v>
      </c>
      <c r="Z59" s="18">
        <f t="shared" si="115"/>
        <v>0</v>
      </c>
      <c r="AA59" s="22">
        <f t="shared" si="116"/>
        <v>0</v>
      </c>
      <c r="AB59" s="77">
        <f t="shared" si="117"/>
        <v>0</v>
      </c>
      <c r="AC59" s="84">
        <f>Служебный!I50</f>
        <v>0</v>
      </c>
      <c r="AD59" s="81">
        <f>Служебный!J50</f>
        <v>0</v>
      </c>
      <c r="AE59" s="18">
        <f t="shared" si="118"/>
        <v>0</v>
      </c>
      <c r="AF59" s="18">
        <f t="shared" si="119"/>
        <v>0</v>
      </c>
      <c r="AG59" s="22">
        <f t="shared" si="120"/>
        <v>0</v>
      </c>
      <c r="AH59" s="77">
        <f t="shared" si="121"/>
        <v>0</v>
      </c>
      <c r="AI59" s="84">
        <f>Служебный!K50</f>
        <v>0</v>
      </c>
      <c r="AJ59" s="81">
        <f>Служебный!L50</f>
        <v>0</v>
      </c>
      <c r="AK59" s="18">
        <f t="shared" si="122"/>
        <v>0</v>
      </c>
      <c r="AL59" s="18">
        <f t="shared" si="123"/>
        <v>0</v>
      </c>
      <c r="AM59" s="22">
        <f t="shared" si="124"/>
        <v>0</v>
      </c>
      <c r="AN59" s="77">
        <f t="shared" si="125"/>
        <v>0</v>
      </c>
      <c r="AO59" s="84">
        <f>Служебный!M50</f>
        <v>0</v>
      </c>
      <c r="AP59" s="81">
        <f>Служебный!N50</f>
        <v>0</v>
      </c>
      <c r="AQ59" s="18">
        <f t="shared" si="126"/>
        <v>0</v>
      </c>
      <c r="AR59" s="18">
        <f t="shared" si="127"/>
        <v>0</v>
      </c>
      <c r="AS59" s="22">
        <f t="shared" si="128"/>
        <v>0</v>
      </c>
      <c r="AT59" s="77">
        <f t="shared" si="129"/>
        <v>0</v>
      </c>
      <c r="AU59" s="84">
        <f>Служебный!O50</f>
        <v>0</v>
      </c>
      <c r="AV59" s="81">
        <f>Служебный!P50</f>
        <v>0</v>
      </c>
      <c r="AW59" s="18">
        <f t="shared" si="130"/>
        <v>0</v>
      </c>
      <c r="AX59" s="18">
        <f t="shared" si="131"/>
        <v>0</v>
      </c>
      <c r="AY59" s="22">
        <f t="shared" si="132"/>
        <v>0</v>
      </c>
      <c r="AZ59" s="77">
        <f t="shared" si="133"/>
        <v>0</v>
      </c>
      <c r="BA59" s="84">
        <f>Служебный!Q50</f>
        <v>0</v>
      </c>
      <c r="BB59" s="81">
        <f>Служебный!R50</f>
        <v>0</v>
      </c>
      <c r="BC59" s="18">
        <f t="shared" si="134"/>
        <v>0</v>
      </c>
      <c r="BD59" s="18">
        <f t="shared" si="135"/>
        <v>0</v>
      </c>
      <c r="BE59" s="22">
        <f t="shared" si="136"/>
        <v>0</v>
      </c>
      <c r="BF59" s="77">
        <f t="shared" si="137"/>
        <v>0</v>
      </c>
    </row>
  </sheetData>
  <mergeCells count="125">
    <mergeCell ref="BA5:BE5"/>
    <mergeCell ref="BA6:BA7"/>
    <mergeCell ref="BB6:BB7"/>
    <mergeCell ref="BC6:BC7"/>
    <mergeCell ref="BD6:BE6"/>
    <mergeCell ref="AO5:AS5"/>
    <mergeCell ref="AO6:AO7"/>
    <mergeCell ref="AP6:AP7"/>
    <mergeCell ref="AQ6:AQ7"/>
    <mergeCell ref="AR6:AS6"/>
    <mergeCell ref="AU5:AY5"/>
    <mergeCell ref="AU6:AU7"/>
    <mergeCell ref="AV6:AV7"/>
    <mergeCell ref="AW6:AW7"/>
    <mergeCell ref="AX6:AY6"/>
    <mergeCell ref="AI5:AM5"/>
    <mergeCell ref="AI6:AI7"/>
    <mergeCell ref="AJ6:AJ7"/>
    <mergeCell ref="AK6:AK7"/>
    <mergeCell ref="AL6:AM6"/>
    <mergeCell ref="AC5:AG5"/>
    <mergeCell ref="AC6:AC7"/>
    <mergeCell ref="AD6:AD7"/>
    <mergeCell ref="AE6:AE7"/>
    <mergeCell ref="AF6:AG6"/>
    <mergeCell ref="K5:O5"/>
    <mergeCell ref="K6:K7"/>
    <mergeCell ref="L6:L7"/>
    <mergeCell ref="M6:M7"/>
    <mergeCell ref="N6:O6"/>
    <mergeCell ref="A49:D49"/>
    <mergeCell ref="A51:B54"/>
    <mergeCell ref="C51:D51"/>
    <mergeCell ref="C52:C54"/>
    <mergeCell ref="A42:D42"/>
    <mergeCell ref="A43:D43"/>
    <mergeCell ref="A44:D44"/>
    <mergeCell ref="A45:D45"/>
    <mergeCell ref="A46:B48"/>
    <mergeCell ref="C46:D46"/>
    <mergeCell ref="C47:D47"/>
    <mergeCell ref="C48:D48"/>
    <mergeCell ref="A8:D8"/>
    <mergeCell ref="A9:A22"/>
    <mergeCell ref="B9:D9"/>
    <mergeCell ref="B10:D10"/>
    <mergeCell ref="B11:D11"/>
    <mergeCell ref="B12:D12"/>
    <mergeCell ref="B13:D13"/>
    <mergeCell ref="A56:B59"/>
    <mergeCell ref="C56:D56"/>
    <mergeCell ref="C57:C59"/>
    <mergeCell ref="E5:I5"/>
    <mergeCell ref="A23:B29"/>
    <mergeCell ref="C23:D23"/>
    <mergeCell ref="C24:D24"/>
    <mergeCell ref="C25:D25"/>
    <mergeCell ref="C26:D26"/>
    <mergeCell ref="C27:D27"/>
    <mergeCell ref="C28:C29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B21:D21"/>
    <mergeCell ref="B14:D14"/>
    <mergeCell ref="B15:D15"/>
    <mergeCell ref="B16:D16"/>
    <mergeCell ref="B17:D17"/>
    <mergeCell ref="B18:B19"/>
    <mergeCell ref="C18:D18"/>
    <mergeCell ref="C19:D19"/>
    <mergeCell ref="B20:D20"/>
    <mergeCell ref="C22:D22"/>
    <mergeCell ref="W5:AA5"/>
    <mergeCell ref="W6:W7"/>
    <mergeCell ref="X6:X7"/>
    <mergeCell ref="Y6:Y7"/>
    <mergeCell ref="Z6:AA6"/>
    <mergeCell ref="Q5:U5"/>
    <mergeCell ref="Q6:Q7"/>
    <mergeCell ref="R6:R7"/>
    <mergeCell ref="S6:S7"/>
    <mergeCell ref="T6:U6"/>
    <mergeCell ref="J6:J7"/>
    <mergeCell ref="P6:P7"/>
    <mergeCell ref="V6:V7"/>
    <mergeCell ref="AB6:AB7"/>
    <mergeCell ref="AH6:AH7"/>
    <mergeCell ref="A6:D7"/>
    <mergeCell ref="E6:E7"/>
    <mergeCell ref="F6:F7"/>
    <mergeCell ref="G6:G7"/>
    <mergeCell ref="H6:I6"/>
    <mergeCell ref="AN6:AN7"/>
    <mergeCell ref="AT6:AT7"/>
    <mergeCell ref="AZ6:AZ7"/>
    <mergeCell ref="BF6:BF7"/>
    <mergeCell ref="W50:AB50"/>
    <mergeCell ref="AC50:AH50"/>
    <mergeCell ref="AI50:AN50"/>
    <mergeCell ref="AO50:AT50"/>
    <mergeCell ref="AU50:AZ50"/>
    <mergeCell ref="BA50:BF50"/>
    <mergeCell ref="AC55:AG55"/>
    <mergeCell ref="AI55:AM55"/>
    <mergeCell ref="AO55:AS55"/>
    <mergeCell ref="BA55:BE55"/>
    <mergeCell ref="K50:P50"/>
    <mergeCell ref="Q50:V50"/>
    <mergeCell ref="A55:D55"/>
    <mergeCell ref="E55:I55"/>
    <mergeCell ref="K55:O55"/>
    <mergeCell ref="Q55:U55"/>
    <mergeCell ref="E50:J50"/>
    <mergeCell ref="AU55:AY55"/>
    <mergeCell ref="W55:AA55"/>
  </mergeCells>
  <conditionalFormatting sqref="J8:J49">
    <cfRule type="cellIs" dxfId="17" priority="18" operator="greaterThan">
      <formula>5</formula>
    </cfRule>
  </conditionalFormatting>
  <conditionalFormatting sqref="P8:P49">
    <cfRule type="cellIs" dxfId="16" priority="17" operator="greaterThan">
      <formula>5</formula>
    </cfRule>
  </conditionalFormatting>
  <conditionalFormatting sqref="V8:V49">
    <cfRule type="cellIs" dxfId="15" priority="16" operator="greaterThan">
      <formula>5</formula>
    </cfRule>
  </conditionalFormatting>
  <conditionalFormatting sqref="AB8:AB49">
    <cfRule type="cellIs" dxfId="14" priority="15" operator="greaterThan">
      <formula>5</formula>
    </cfRule>
  </conditionalFormatting>
  <conditionalFormatting sqref="AH8:AH49">
    <cfRule type="cellIs" dxfId="13" priority="14" operator="greaterThan">
      <formula>5</formula>
    </cfRule>
  </conditionalFormatting>
  <conditionalFormatting sqref="AN8:AN49">
    <cfRule type="cellIs" dxfId="12" priority="13" operator="greaterThan">
      <formula>5</formula>
    </cfRule>
  </conditionalFormatting>
  <conditionalFormatting sqref="AT8:AT49">
    <cfRule type="cellIs" dxfId="11" priority="12" operator="greaterThan">
      <formula>5</formula>
    </cfRule>
  </conditionalFormatting>
  <conditionalFormatting sqref="AZ8:AZ49">
    <cfRule type="cellIs" dxfId="10" priority="11" operator="greaterThan">
      <formula>5</formula>
    </cfRule>
  </conditionalFormatting>
  <conditionalFormatting sqref="BF8:BF49">
    <cfRule type="cellIs" dxfId="9" priority="10" operator="greaterThan">
      <formula>5</formula>
    </cfRule>
  </conditionalFormatting>
  <conditionalFormatting sqref="J51:J59">
    <cfRule type="cellIs" dxfId="8" priority="9" operator="greaterThan">
      <formula>10</formula>
    </cfRule>
  </conditionalFormatting>
  <conditionalFormatting sqref="P51:P59">
    <cfRule type="cellIs" dxfId="7" priority="8" operator="greaterThan">
      <formula>10</formula>
    </cfRule>
  </conditionalFormatting>
  <conditionalFormatting sqref="V51:V59">
    <cfRule type="cellIs" dxfId="6" priority="7" operator="greaterThan">
      <formula>10</formula>
    </cfRule>
  </conditionalFormatting>
  <conditionalFormatting sqref="AB51:AB59">
    <cfRule type="cellIs" dxfId="5" priority="6" operator="greaterThan">
      <formula>10</formula>
    </cfRule>
  </conditionalFormatting>
  <conditionalFormatting sqref="AH51:AH59">
    <cfRule type="cellIs" dxfId="4" priority="5" operator="greaterThan">
      <formula>10</formula>
    </cfRule>
  </conditionalFormatting>
  <conditionalFormatting sqref="AN51:AN59">
    <cfRule type="cellIs" dxfId="3" priority="4" operator="greaterThan">
      <formula>10</formula>
    </cfRule>
  </conditionalFormatting>
  <conditionalFormatting sqref="AT51:AT59">
    <cfRule type="cellIs" dxfId="2" priority="3" operator="greaterThan">
      <formula>10</formula>
    </cfRule>
  </conditionalFormatting>
  <conditionalFormatting sqref="AZ51:AZ59">
    <cfRule type="cellIs" dxfId="1" priority="2" operator="greaterThan">
      <formula>10</formula>
    </cfRule>
  </conditionalFormatting>
  <conditionalFormatting sqref="BF51:BF59">
    <cfRule type="cellIs" dxfId="0" priority="1" operator="greater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Width="0" orientation="portrait" r:id="rId1"/>
  <colBreaks count="5" manualBreakCount="5">
    <brk id="10" max="58" man="1"/>
    <brk id="16" max="58" man="1"/>
    <brk id="22" max="58" man="1"/>
    <brk id="28" max="58" man="1"/>
    <brk id="46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opLeftCell="A22" zoomScale="85" zoomScaleNormal="85" workbookViewId="0"/>
  </sheetViews>
  <sheetFormatPr defaultRowHeight="15" x14ac:dyDescent="0.25"/>
  <cols>
    <col min="1" max="1" width="9.140625" style="46"/>
    <col min="2" max="2" width="9.140625" style="47"/>
    <col min="3" max="3" width="9.140625" style="44"/>
    <col min="4" max="4" width="9.140625" style="45"/>
    <col min="5" max="6" width="9.140625" style="48"/>
    <col min="9" max="10" width="9.140625" style="48"/>
    <col min="13" max="14" width="9.140625" style="48"/>
    <col min="17" max="18" width="9.140625" style="48"/>
  </cols>
  <sheetData>
    <row r="1" spans="1:19" ht="16.5" customHeight="1" thickBot="1" x14ac:dyDescent="0.3">
      <c r="A1" s="141">
        <v>180</v>
      </c>
      <c r="B1" s="142">
        <v>222</v>
      </c>
      <c r="C1" s="142">
        <v>60</v>
      </c>
      <c r="D1" s="142">
        <v>73</v>
      </c>
      <c r="E1" s="142">
        <v>27</v>
      </c>
      <c r="F1" s="142">
        <v>29</v>
      </c>
      <c r="G1" s="142">
        <v>4</v>
      </c>
      <c r="H1" s="142">
        <v>1</v>
      </c>
      <c r="I1" s="142">
        <v>18</v>
      </c>
      <c r="J1" s="142">
        <v>22</v>
      </c>
      <c r="K1" s="142">
        <v>22</v>
      </c>
      <c r="L1" s="142">
        <v>46</v>
      </c>
      <c r="M1" s="142">
        <v>19</v>
      </c>
      <c r="N1" s="142">
        <v>19</v>
      </c>
      <c r="O1" s="142">
        <v>16</v>
      </c>
      <c r="P1" s="142">
        <v>18</v>
      </c>
      <c r="Q1" s="142">
        <v>13</v>
      </c>
      <c r="R1" s="142">
        <v>14</v>
      </c>
      <c r="S1" s="140" t="s">
        <v>57</v>
      </c>
    </row>
    <row r="2" spans="1:19" ht="15.75" thickBot="1" x14ac:dyDescent="0.3">
      <c r="A2" s="143">
        <v>6</v>
      </c>
      <c r="B2" s="144">
        <v>8</v>
      </c>
      <c r="C2" s="144">
        <v>1</v>
      </c>
      <c r="D2" s="144">
        <v>0</v>
      </c>
      <c r="E2" s="144">
        <v>1</v>
      </c>
      <c r="F2" s="144">
        <v>0</v>
      </c>
      <c r="G2" s="144">
        <v>0</v>
      </c>
      <c r="H2" s="144">
        <v>0</v>
      </c>
      <c r="I2" s="144">
        <v>0</v>
      </c>
      <c r="J2" s="144">
        <v>0</v>
      </c>
      <c r="K2" s="144">
        <v>0</v>
      </c>
      <c r="L2" s="144">
        <v>4</v>
      </c>
      <c r="M2" s="144">
        <v>0</v>
      </c>
      <c r="N2" s="144">
        <v>1</v>
      </c>
      <c r="O2" s="144">
        <v>3</v>
      </c>
      <c r="P2" s="144">
        <v>3</v>
      </c>
      <c r="Q2" s="144">
        <v>1</v>
      </c>
      <c r="R2" s="144">
        <v>0</v>
      </c>
      <c r="S2" s="140"/>
    </row>
    <row r="3" spans="1:19" ht="15.75" thickBot="1" x14ac:dyDescent="0.3">
      <c r="A3" s="143">
        <v>43</v>
      </c>
      <c r="B3" s="144">
        <v>46</v>
      </c>
      <c r="C3" s="144">
        <v>21</v>
      </c>
      <c r="D3" s="144">
        <v>22</v>
      </c>
      <c r="E3" s="144">
        <v>6</v>
      </c>
      <c r="F3" s="144">
        <v>6</v>
      </c>
      <c r="G3" s="144">
        <v>1</v>
      </c>
      <c r="H3" s="144">
        <v>1</v>
      </c>
      <c r="I3" s="144">
        <v>5</v>
      </c>
      <c r="J3" s="144">
        <v>7</v>
      </c>
      <c r="K3" s="144">
        <v>4</v>
      </c>
      <c r="L3" s="144">
        <v>5</v>
      </c>
      <c r="M3" s="144">
        <v>3</v>
      </c>
      <c r="N3" s="144">
        <v>2</v>
      </c>
      <c r="O3" s="144">
        <v>1</v>
      </c>
      <c r="P3" s="144">
        <v>1</v>
      </c>
      <c r="Q3" s="144">
        <v>2</v>
      </c>
      <c r="R3" s="144">
        <v>2</v>
      </c>
      <c r="S3" s="140"/>
    </row>
    <row r="4" spans="1:19" ht="15.75" thickBot="1" x14ac:dyDescent="0.3">
      <c r="A4" s="143">
        <v>29</v>
      </c>
      <c r="B4" s="144">
        <v>61</v>
      </c>
      <c r="C4" s="144">
        <v>10</v>
      </c>
      <c r="D4" s="144">
        <v>21</v>
      </c>
      <c r="E4" s="144">
        <v>6</v>
      </c>
      <c r="F4" s="144">
        <v>5</v>
      </c>
      <c r="G4" s="144">
        <v>0</v>
      </c>
      <c r="H4" s="144">
        <v>0</v>
      </c>
      <c r="I4" s="144">
        <v>2</v>
      </c>
      <c r="J4" s="144">
        <v>7</v>
      </c>
      <c r="K4" s="144">
        <v>4</v>
      </c>
      <c r="L4" s="144">
        <v>10</v>
      </c>
      <c r="M4" s="144">
        <v>5</v>
      </c>
      <c r="N4" s="144">
        <v>5</v>
      </c>
      <c r="O4" s="144">
        <v>1</v>
      </c>
      <c r="P4" s="144">
        <v>6</v>
      </c>
      <c r="Q4" s="144">
        <v>1</v>
      </c>
      <c r="R4" s="144">
        <v>7</v>
      </c>
      <c r="S4" s="140"/>
    </row>
    <row r="5" spans="1:19" ht="15.75" thickBot="1" x14ac:dyDescent="0.3">
      <c r="A5" s="143">
        <v>102</v>
      </c>
      <c r="B5" s="144">
        <v>107</v>
      </c>
      <c r="C5" s="144">
        <v>28</v>
      </c>
      <c r="D5" s="144">
        <v>30</v>
      </c>
      <c r="E5" s="144">
        <v>14</v>
      </c>
      <c r="F5" s="144">
        <v>18</v>
      </c>
      <c r="G5" s="144">
        <v>3</v>
      </c>
      <c r="H5" s="144">
        <v>0</v>
      </c>
      <c r="I5" s="144">
        <v>11</v>
      </c>
      <c r="J5" s="144">
        <v>8</v>
      </c>
      <c r="K5" s="144">
        <v>14</v>
      </c>
      <c r="L5" s="144">
        <v>27</v>
      </c>
      <c r="M5" s="144">
        <v>11</v>
      </c>
      <c r="N5" s="144">
        <v>11</v>
      </c>
      <c r="O5" s="144">
        <v>11</v>
      </c>
      <c r="P5" s="144">
        <v>8</v>
      </c>
      <c r="Q5" s="144">
        <v>9</v>
      </c>
      <c r="R5" s="144">
        <v>5</v>
      </c>
      <c r="S5" s="140"/>
    </row>
    <row r="6" spans="1:19" ht="15.75" thickBot="1" x14ac:dyDescent="0.3">
      <c r="A6" s="143">
        <v>7</v>
      </c>
      <c r="B6" s="144">
        <v>3</v>
      </c>
      <c r="C6" s="144">
        <v>7</v>
      </c>
      <c r="D6" s="144">
        <v>2</v>
      </c>
      <c r="E6" s="144">
        <v>0</v>
      </c>
      <c r="F6" s="144">
        <v>1</v>
      </c>
      <c r="G6" s="144">
        <v>0</v>
      </c>
      <c r="H6" s="144">
        <v>0</v>
      </c>
      <c r="I6" s="144">
        <v>0</v>
      </c>
      <c r="J6" s="144">
        <v>0</v>
      </c>
      <c r="K6" s="144">
        <v>0</v>
      </c>
      <c r="L6" s="144">
        <v>0</v>
      </c>
      <c r="M6" s="144">
        <v>0</v>
      </c>
      <c r="N6" s="144">
        <v>0</v>
      </c>
      <c r="O6" s="144">
        <v>0</v>
      </c>
      <c r="P6" s="144">
        <v>0</v>
      </c>
      <c r="Q6" s="144">
        <v>0</v>
      </c>
      <c r="R6" s="144">
        <v>0</v>
      </c>
      <c r="S6" s="140"/>
    </row>
    <row r="7" spans="1:19" ht="15.75" thickBot="1" x14ac:dyDescent="0.3">
      <c r="A7" s="143">
        <v>17</v>
      </c>
      <c r="B7" s="144">
        <v>15</v>
      </c>
      <c r="C7" s="144">
        <v>13</v>
      </c>
      <c r="D7" s="144">
        <v>4</v>
      </c>
      <c r="E7" s="144">
        <v>2</v>
      </c>
      <c r="F7" s="144">
        <v>4</v>
      </c>
      <c r="G7" s="144">
        <v>1</v>
      </c>
      <c r="H7" s="144">
        <v>0</v>
      </c>
      <c r="I7" s="144">
        <v>0</v>
      </c>
      <c r="J7" s="144">
        <v>4</v>
      </c>
      <c r="K7" s="144">
        <v>0</v>
      </c>
      <c r="L7" s="144">
        <v>3</v>
      </c>
      <c r="M7" s="144">
        <v>0</v>
      </c>
      <c r="N7" s="144">
        <v>0</v>
      </c>
      <c r="O7" s="144">
        <v>0</v>
      </c>
      <c r="P7" s="144">
        <v>0</v>
      </c>
      <c r="Q7" s="144">
        <v>0</v>
      </c>
      <c r="R7" s="144">
        <v>0</v>
      </c>
      <c r="S7" s="140"/>
    </row>
    <row r="8" spans="1:19" ht="15.75" thickBot="1" x14ac:dyDescent="0.3">
      <c r="A8" s="143">
        <v>1</v>
      </c>
      <c r="B8" s="144">
        <v>2</v>
      </c>
      <c r="C8" s="144">
        <v>0</v>
      </c>
      <c r="D8" s="144">
        <v>1</v>
      </c>
      <c r="E8" s="144">
        <v>0</v>
      </c>
      <c r="F8" s="144">
        <v>0</v>
      </c>
      <c r="G8" s="144">
        <v>0</v>
      </c>
      <c r="H8" s="144">
        <v>0</v>
      </c>
      <c r="I8" s="144">
        <v>0</v>
      </c>
      <c r="J8" s="144">
        <v>0</v>
      </c>
      <c r="K8" s="144">
        <v>0</v>
      </c>
      <c r="L8" s="144">
        <v>0</v>
      </c>
      <c r="M8" s="144">
        <v>0</v>
      </c>
      <c r="N8" s="144">
        <v>1</v>
      </c>
      <c r="O8" s="144">
        <v>1</v>
      </c>
      <c r="P8" s="144">
        <v>0</v>
      </c>
      <c r="Q8" s="144">
        <v>0</v>
      </c>
      <c r="R8" s="144">
        <v>0</v>
      </c>
      <c r="S8" s="140"/>
    </row>
    <row r="9" spans="1:19" ht="15.75" thickBot="1" x14ac:dyDescent="0.3">
      <c r="A9" s="143">
        <v>0</v>
      </c>
      <c r="B9" s="144">
        <v>0</v>
      </c>
      <c r="C9" s="144">
        <v>0</v>
      </c>
      <c r="D9" s="144">
        <v>0</v>
      </c>
      <c r="E9" s="144">
        <v>0</v>
      </c>
      <c r="F9" s="144">
        <v>0</v>
      </c>
      <c r="G9" s="144">
        <v>0</v>
      </c>
      <c r="H9" s="144">
        <v>0</v>
      </c>
      <c r="I9" s="144">
        <v>0</v>
      </c>
      <c r="J9" s="144">
        <v>0</v>
      </c>
      <c r="K9" s="144">
        <v>0</v>
      </c>
      <c r="L9" s="144">
        <v>0</v>
      </c>
      <c r="M9" s="144">
        <v>0</v>
      </c>
      <c r="N9" s="144">
        <v>0</v>
      </c>
      <c r="O9" s="144">
        <v>0</v>
      </c>
      <c r="P9" s="144">
        <v>0</v>
      </c>
      <c r="Q9" s="144">
        <v>0</v>
      </c>
      <c r="R9" s="144">
        <v>0</v>
      </c>
      <c r="S9" s="140"/>
    </row>
    <row r="10" spans="1:19" ht="15.75" thickBot="1" x14ac:dyDescent="0.3">
      <c r="A10" s="143">
        <v>0</v>
      </c>
      <c r="B10" s="144">
        <v>0</v>
      </c>
      <c r="C10" s="144">
        <v>0</v>
      </c>
      <c r="D10" s="144">
        <v>0</v>
      </c>
      <c r="E10" s="144">
        <v>0</v>
      </c>
      <c r="F10" s="144">
        <v>0</v>
      </c>
      <c r="G10" s="144">
        <v>0</v>
      </c>
      <c r="H10" s="144">
        <v>0</v>
      </c>
      <c r="I10" s="144">
        <v>0</v>
      </c>
      <c r="J10" s="144">
        <v>0</v>
      </c>
      <c r="K10" s="144">
        <v>0</v>
      </c>
      <c r="L10" s="144">
        <v>0</v>
      </c>
      <c r="M10" s="144">
        <v>0</v>
      </c>
      <c r="N10" s="144">
        <v>0</v>
      </c>
      <c r="O10" s="144">
        <v>0</v>
      </c>
      <c r="P10" s="144">
        <v>0</v>
      </c>
      <c r="Q10" s="144">
        <v>0</v>
      </c>
      <c r="R10" s="144">
        <v>0</v>
      </c>
      <c r="S10" s="140"/>
    </row>
    <row r="11" spans="1:19" ht="15.75" thickBot="1" x14ac:dyDescent="0.3">
      <c r="A11" s="143">
        <v>2</v>
      </c>
      <c r="B11" s="144">
        <v>4</v>
      </c>
      <c r="C11" s="144">
        <v>1</v>
      </c>
      <c r="D11" s="144">
        <v>1</v>
      </c>
      <c r="E11" s="144">
        <v>0</v>
      </c>
      <c r="F11" s="144">
        <v>0</v>
      </c>
      <c r="G11" s="144">
        <v>0</v>
      </c>
      <c r="H11" s="144">
        <v>0</v>
      </c>
      <c r="I11" s="144">
        <v>0</v>
      </c>
      <c r="J11" s="144">
        <v>0</v>
      </c>
      <c r="K11" s="144">
        <v>1</v>
      </c>
      <c r="L11" s="144">
        <v>1</v>
      </c>
      <c r="M11" s="144">
        <v>0</v>
      </c>
      <c r="N11" s="144">
        <v>1</v>
      </c>
      <c r="O11" s="144">
        <v>0</v>
      </c>
      <c r="P11" s="144">
        <v>0</v>
      </c>
      <c r="Q11" s="144">
        <v>0</v>
      </c>
      <c r="R11" s="144">
        <v>1</v>
      </c>
      <c r="S11" s="140"/>
    </row>
    <row r="12" spans="1:19" ht="15.75" thickBot="1" x14ac:dyDescent="0.3">
      <c r="A12" s="143">
        <v>2</v>
      </c>
      <c r="B12" s="144">
        <v>18</v>
      </c>
      <c r="C12" s="144">
        <v>0</v>
      </c>
      <c r="D12" s="144">
        <v>2</v>
      </c>
      <c r="E12" s="144">
        <v>1</v>
      </c>
      <c r="F12" s="144">
        <v>2</v>
      </c>
      <c r="G12" s="144">
        <v>0</v>
      </c>
      <c r="H12" s="144">
        <v>0</v>
      </c>
      <c r="I12" s="144">
        <v>0</v>
      </c>
      <c r="J12" s="144">
        <v>0</v>
      </c>
      <c r="K12" s="144">
        <v>1</v>
      </c>
      <c r="L12" s="144">
        <v>3</v>
      </c>
      <c r="M12" s="144">
        <v>0</v>
      </c>
      <c r="N12" s="144">
        <v>2</v>
      </c>
      <c r="O12" s="144">
        <v>0</v>
      </c>
      <c r="P12" s="144">
        <v>4</v>
      </c>
      <c r="Q12" s="144">
        <v>0</v>
      </c>
      <c r="R12" s="144">
        <v>5</v>
      </c>
      <c r="S12" s="140"/>
    </row>
    <row r="13" spans="1:19" ht="15.75" thickBot="1" x14ac:dyDescent="0.3">
      <c r="A13" s="143">
        <v>0</v>
      </c>
      <c r="B13" s="144">
        <v>1</v>
      </c>
      <c r="C13" s="144">
        <v>0</v>
      </c>
      <c r="D13" s="144">
        <v>0</v>
      </c>
      <c r="E13" s="144">
        <v>0</v>
      </c>
      <c r="F13" s="144">
        <v>0</v>
      </c>
      <c r="G13" s="144">
        <v>0</v>
      </c>
      <c r="H13" s="144">
        <v>0</v>
      </c>
      <c r="I13" s="144">
        <v>0</v>
      </c>
      <c r="J13" s="144">
        <v>0</v>
      </c>
      <c r="K13" s="144">
        <v>0</v>
      </c>
      <c r="L13" s="144">
        <v>0</v>
      </c>
      <c r="M13" s="144">
        <v>0</v>
      </c>
      <c r="N13" s="144">
        <v>0</v>
      </c>
      <c r="O13" s="144">
        <v>0</v>
      </c>
      <c r="P13" s="144">
        <v>1</v>
      </c>
      <c r="Q13" s="144">
        <v>0</v>
      </c>
      <c r="R13" s="144">
        <v>0</v>
      </c>
      <c r="S13" s="140"/>
    </row>
    <row r="14" spans="1:19" ht="15.75" thickBot="1" x14ac:dyDescent="0.3">
      <c r="A14" s="143">
        <v>30</v>
      </c>
      <c r="B14" s="144">
        <v>53</v>
      </c>
      <c r="C14" s="144">
        <v>8</v>
      </c>
      <c r="D14" s="144">
        <v>25</v>
      </c>
      <c r="E14" s="144">
        <v>7</v>
      </c>
      <c r="F14" s="144">
        <v>7</v>
      </c>
      <c r="G14" s="144">
        <v>0</v>
      </c>
      <c r="H14" s="144">
        <v>0</v>
      </c>
      <c r="I14" s="144">
        <v>1</v>
      </c>
      <c r="J14" s="144">
        <v>6</v>
      </c>
      <c r="K14" s="144">
        <v>3</v>
      </c>
      <c r="L14" s="144">
        <v>10</v>
      </c>
      <c r="M14" s="144">
        <v>8</v>
      </c>
      <c r="N14" s="144">
        <v>2</v>
      </c>
      <c r="O14" s="144">
        <v>0</v>
      </c>
      <c r="P14" s="144">
        <v>1</v>
      </c>
      <c r="Q14" s="144">
        <v>3</v>
      </c>
      <c r="R14" s="144">
        <v>2</v>
      </c>
      <c r="S14" s="140"/>
    </row>
    <row r="15" spans="1:19" ht="15.75" thickBot="1" x14ac:dyDescent="0.3">
      <c r="A15" s="143">
        <v>17</v>
      </c>
      <c r="B15" s="144">
        <v>14</v>
      </c>
      <c r="C15" s="144">
        <v>1</v>
      </c>
      <c r="D15" s="144">
        <v>6</v>
      </c>
      <c r="E15" s="144">
        <v>4</v>
      </c>
      <c r="F15" s="144">
        <v>3</v>
      </c>
      <c r="G15" s="144">
        <v>0</v>
      </c>
      <c r="H15" s="144">
        <v>0</v>
      </c>
      <c r="I15" s="144">
        <v>0</v>
      </c>
      <c r="J15" s="144">
        <v>0</v>
      </c>
      <c r="K15" s="144">
        <v>3</v>
      </c>
      <c r="L15" s="144">
        <v>4</v>
      </c>
      <c r="M15" s="144">
        <v>6</v>
      </c>
      <c r="N15" s="144">
        <v>1</v>
      </c>
      <c r="O15" s="144">
        <v>0</v>
      </c>
      <c r="P15" s="144">
        <v>0</v>
      </c>
      <c r="Q15" s="144">
        <v>3</v>
      </c>
      <c r="R15" s="144">
        <v>0</v>
      </c>
      <c r="S15" s="140"/>
    </row>
    <row r="16" spans="1:19" ht="16.5" customHeight="1" thickBot="1" x14ac:dyDescent="0.3">
      <c r="A16" s="143">
        <v>2</v>
      </c>
      <c r="B16" s="144">
        <v>3</v>
      </c>
      <c r="C16" s="144">
        <v>0</v>
      </c>
      <c r="D16" s="144">
        <v>0</v>
      </c>
      <c r="E16" s="144">
        <v>1</v>
      </c>
      <c r="F16" s="144">
        <v>0</v>
      </c>
      <c r="G16" s="144">
        <v>0</v>
      </c>
      <c r="H16" s="144">
        <v>0</v>
      </c>
      <c r="I16" s="144">
        <v>0</v>
      </c>
      <c r="J16" s="144">
        <v>0</v>
      </c>
      <c r="K16" s="144">
        <v>0</v>
      </c>
      <c r="L16" s="144">
        <v>0</v>
      </c>
      <c r="M16" s="144">
        <v>0</v>
      </c>
      <c r="N16" s="144">
        <v>1</v>
      </c>
      <c r="O16" s="144">
        <v>1</v>
      </c>
      <c r="P16" s="144">
        <v>2</v>
      </c>
      <c r="Q16" s="144">
        <v>0</v>
      </c>
      <c r="R16" s="144">
        <v>0</v>
      </c>
      <c r="S16" s="140" t="s">
        <v>58</v>
      </c>
    </row>
    <row r="17" spans="1:19" ht="15.75" thickBot="1" x14ac:dyDescent="0.3">
      <c r="A17" s="143">
        <v>10</v>
      </c>
      <c r="B17" s="144">
        <v>6</v>
      </c>
      <c r="C17" s="144">
        <v>5</v>
      </c>
      <c r="D17" s="144">
        <v>3</v>
      </c>
      <c r="E17" s="144">
        <v>0</v>
      </c>
      <c r="F17" s="144">
        <v>0</v>
      </c>
      <c r="G17" s="144">
        <v>0</v>
      </c>
      <c r="H17" s="144">
        <v>1</v>
      </c>
      <c r="I17" s="144">
        <v>0</v>
      </c>
      <c r="J17" s="144">
        <v>0</v>
      </c>
      <c r="K17" s="144">
        <v>1</v>
      </c>
      <c r="L17" s="144">
        <v>1</v>
      </c>
      <c r="M17" s="144">
        <v>1</v>
      </c>
      <c r="N17" s="144">
        <v>0</v>
      </c>
      <c r="O17" s="144">
        <v>1</v>
      </c>
      <c r="P17" s="144">
        <v>1</v>
      </c>
      <c r="Q17" s="144">
        <v>2</v>
      </c>
      <c r="R17" s="144">
        <v>0</v>
      </c>
      <c r="S17" s="140"/>
    </row>
    <row r="18" spans="1:19" ht="15.75" thickBot="1" x14ac:dyDescent="0.3">
      <c r="A18" s="143">
        <v>2</v>
      </c>
      <c r="B18" s="144">
        <v>1</v>
      </c>
      <c r="C18" s="144">
        <v>1</v>
      </c>
      <c r="D18" s="144">
        <v>0</v>
      </c>
      <c r="E18" s="144">
        <v>0</v>
      </c>
      <c r="F18" s="144">
        <v>0</v>
      </c>
      <c r="G18" s="144">
        <v>0</v>
      </c>
      <c r="H18" s="144">
        <v>0</v>
      </c>
      <c r="I18" s="144">
        <v>0</v>
      </c>
      <c r="J18" s="144">
        <v>0</v>
      </c>
      <c r="K18" s="144">
        <v>0</v>
      </c>
      <c r="L18" s="144">
        <v>0</v>
      </c>
      <c r="M18" s="144">
        <v>0</v>
      </c>
      <c r="N18" s="144">
        <v>0</v>
      </c>
      <c r="O18" s="144">
        <v>0</v>
      </c>
      <c r="P18" s="144">
        <v>1</v>
      </c>
      <c r="Q18" s="144">
        <v>1</v>
      </c>
      <c r="R18" s="144">
        <v>0</v>
      </c>
      <c r="S18" s="140"/>
    </row>
    <row r="19" spans="1:19" ht="15.75" thickBot="1" x14ac:dyDescent="0.3">
      <c r="A19" s="143">
        <v>0</v>
      </c>
      <c r="B19" s="144">
        <v>0</v>
      </c>
      <c r="C19" s="144">
        <v>0</v>
      </c>
      <c r="D19" s="144">
        <v>0</v>
      </c>
      <c r="E19" s="144">
        <v>0</v>
      </c>
      <c r="F19" s="144">
        <v>0</v>
      </c>
      <c r="G19" s="144">
        <v>0</v>
      </c>
      <c r="H19" s="144">
        <v>0</v>
      </c>
      <c r="I19" s="144">
        <v>0</v>
      </c>
      <c r="J19" s="144">
        <v>0</v>
      </c>
      <c r="K19" s="144">
        <v>0</v>
      </c>
      <c r="L19" s="144">
        <v>0</v>
      </c>
      <c r="M19" s="144">
        <v>0</v>
      </c>
      <c r="N19" s="144">
        <v>0</v>
      </c>
      <c r="O19" s="144">
        <v>0</v>
      </c>
      <c r="P19" s="144">
        <v>0</v>
      </c>
      <c r="Q19" s="144">
        <v>0</v>
      </c>
      <c r="R19" s="144">
        <v>0</v>
      </c>
      <c r="S19" s="140"/>
    </row>
    <row r="20" spans="1:19" ht="15.75" thickBot="1" x14ac:dyDescent="0.3">
      <c r="A20" s="143">
        <v>2</v>
      </c>
      <c r="B20" s="144">
        <v>0</v>
      </c>
      <c r="C20" s="144">
        <v>0</v>
      </c>
      <c r="D20" s="144">
        <v>0</v>
      </c>
      <c r="E20" s="144">
        <v>1</v>
      </c>
      <c r="F20" s="144">
        <v>0</v>
      </c>
      <c r="G20" s="144">
        <v>0</v>
      </c>
      <c r="H20" s="144">
        <v>0</v>
      </c>
      <c r="I20" s="144">
        <v>0</v>
      </c>
      <c r="J20" s="144">
        <v>0</v>
      </c>
      <c r="K20" s="144">
        <v>0</v>
      </c>
      <c r="L20" s="144">
        <v>0</v>
      </c>
      <c r="M20" s="144">
        <v>0</v>
      </c>
      <c r="N20" s="144">
        <v>0</v>
      </c>
      <c r="O20" s="144">
        <v>1</v>
      </c>
      <c r="P20" s="144">
        <v>0</v>
      </c>
      <c r="Q20" s="144">
        <v>0</v>
      </c>
      <c r="R20" s="144">
        <v>0</v>
      </c>
      <c r="S20" s="140"/>
    </row>
    <row r="21" spans="1:19" ht="15.75" thickBot="1" x14ac:dyDescent="0.3">
      <c r="A21" s="143">
        <v>35</v>
      </c>
      <c r="B21" s="144">
        <v>59</v>
      </c>
      <c r="C21" s="144">
        <v>8</v>
      </c>
      <c r="D21" s="144">
        <v>22</v>
      </c>
      <c r="E21" s="144">
        <v>5</v>
      </c>
      <c r="F21" s="144">
        <v>8</v>
      </c>
      <c r="G21" s="144">
        <v>0</v>
      </c>
      <c r="H21" s="144">
        <v>0</v>
      </c>
      <c r="I21" s="144">
        <v>10</v>
      </c>
      <c r="J21" s="144">
        <v>12</v>
      </c>
      <c r="K21" s="144">
        <v>4</v>
      </c>
      <c r="L21" s="144">
        <v>11</v>
      </c>
      <c r="M21" s="144">
        <v>4</v>
      </c>
      <c r="N21" s="144">
        <v>2</v>
      </c>
      <c r="O21" s="144">
        <v>3</v>
      </c>
      <c r="P21" s="144">
        <v>2</v>
      </c>
      <c r="Q21" s="144">
        <v>1</v>
      </c>
      <c r="R21" s="144">
        <v>2</v>
      </c>
      <c r="S21" s="140"/>
    </row>
    <row r="22" spans="1:19" ht="15.75" thickBot="1" x14ac:dyDescent="0.3">
      <c r="A22" s="143">
        <v>14</v>
      </c>
      <c r="B22" s="144">
        <v>17</v>
      </c>
      <c r="C22" s="144">
        <v>14</v>
      </c>
      <c r="D22" s="144">
        <v>10</v>
      </c>
      <c r="E22" s="144">
        <v>0</v>
      </c>
      <c r="F22" s="144">
        <v>2</v>
      </c>
      <c r="G22" s="144">
        <v>0</v>
      </c>
      <c r="H22" s="144">
        <v>0</v>
      </c>
      <c r="I22" s="144">
        <v>0</v>
      </c>
      <c r="J22" s="144">
        <v>1</v>
      </c>
      <c r="K22" s="144">
        <v>0</v>
      </c>
      <c r="L22" s="144">
        <v>1</v>
      </c>
      <c r="M22" s="144">
        <v>0</v>
      </c>
      <c r="N22" s="144">
        <v>2</v>
      </c>
      <c r="O22" s="144">
        <v>0</v>
      </c>
      <c r="P22" s="144">
        <v>0</v>
      </c>
      <c r="Q22" s="144">
        <v>0</v>
      </c>
      <c r="R22" s="144">
        <v>1</v>
      </c>
      <c r="S22" s="140"/>
    </row>
    <row r="23" spans="1:19" ht="15.75" thickBot="1" x14ac:dyDescent="0.3">
      <c r="A23" s="143">
        <v>3</v>
      </c>
      <c r="B23" s="144">
        <v>4</v>
      </c>
      <c r="C23" s="144">
        <v>1</v>
      </c>
      <c r="D23" s="144">
        <v>2</v>
      </c>
      <c r="E23" s="144">
        <v>1</v>
      </c>
      <c r="F23" s="144">
        <v>1</v>
      </c>
      <c r="G23" s="144">
        <v>1</v>
      </c>
      <c r="H23" s="144">
        <v>0</v>
      </c>
      <c r="I23" s="144">
        <v>0</v>
      </c>
      <c r="J23" s="144">
        <v>0</v>
      </c>
      <c r="K23" s="144">
        <v>0</v>
      </c>
      <c r="L23" s="144">
        <v>1</v>
      </c>
      <c r="M23" s="144">
        <v>0</v>
      </c>
      <c r="N23" s="144">
        <v>0</v>
      </c>
      <c r="O23" s="144">
        <v>0</v>
      </c>
      <c r="P23" s="144">
        <v>0</v>
      </c>
      <c r="Q23" s="144">
        <v>0</v>
      </c>
      <c r="R23" s="144">
        <v>0</v>
      </c>
      <c r="S23" s="140"/>
    </row>
    <row r="24" spans="1:19" ht="15.75" thickBot="1" x14ac:dyDescent="0.3">
      <c r="A24" s="143">
        <v>3</v>
      </c>
      <c r="B24" s="144">
        <v>1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  <c r="H24" s="144">
        <v>0</v>
      </c>
      <c r="I24" s="144">
        <v>0</v>
      </c>
      <c r="J24" s="144">
        <v>0</v>
      </c>
      <c r="K24" s="144">
        <v>0</v>
      </c>
      <c r="L24" s="144">
        <v>0</v>
      </c>
      <c r="M24" s="144">
        <v>2</v>
      </c>
      <c r="N24" s="144">
        <v>1</v>
      </c>
      <c r="O24" s="144">
        <v>1</v>
      </c>
      <c r="P24" s="144">
        <v>0</v>
      </c>
      <c r="Q24" s="144">
        <v>0</v>
      </c>
      <c r="R24" s="144">
        <v>0</v>
      </c>
      <c r="S24" s="140"/>
    </row>
    <row r="25" spans="1:19" ht="15.75" thickBot="1" x14ac:dyDescent="0.3">
      <c r="A25" s="143">
        <v>1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1</v>
      </c>
      <c r="L25" s="144">
        <v>0</v>
      </c>
      <c r="M25" s="144">
        <v>0</v>
      </c>
      <c r="N25" s="144">
        <v>0</v>
      </c>
      <c r="O25" s="144">
        <v>0</v>
      </c>
      <c r="P25" s="144">
        <v>0</v>
      </c>
      <c r="Q25" s="144">
        <v>0</v>
      </c>
      <c r="R25" s="144">
        <v>0</v>
      </c>
      <c r="S25" s="140"/>
    </row>
    <row r="26" spans="1:19" ht="15.75" thickBot="1" x14ac:dyDescent="0.3">
      <c r="A26" s="143">
        <v>0</v>
      </c>
      <c r="B26" s="144">
        <v>0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  <c r="H26" s="144">
        <v>0</v>
      </c>
      <c r="I26" s="144">
        <v>0</v>
      </c>
      <c r="J26" s="144">
        <v>0</v>
      </c>
      <c r="K26" s="144">
        <v>0</v>
      </c>
      <c r="L26" s="144">
        <v>0</v>
      </c>
      <c r="M26" s="144">
        <v>0</v>
      </c>
      <c r="N26" s="144">
        <v>0</v>
      </c>
      <c r="O26" s="144">
        <v>0</v>
      </c>
      <c r="P26" s="144">
        <v>0</v>
      </c>
      <c r="Q26" s="144">
        <v>0</v>
      </c>
      <c r="R26" s="144">
        <v>0</v>
      </c>
      <c r="S26" s="140"/>
    </row>
    <row r="27" spans="1:19" ht="15.75" thickBot="1" x14ac:dyDescent="0.3">
      <c r="A27" s="143">
        <v>0</v>
      </c>
      <c r="B27" s="144">
        <v>0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  <c r="H27" s="144">
        <v>0</v>
      </c>
      <c r="I27" s="144">
        <v>0</v>
      </c>
      <c r="J27" s="144">
        <v>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v>0</v>
      </c>
      <c r="R27" s="144">
        <v>0</v>
      </c>
      <c r="S27" s="140"/>
    </row>
    <row r="28" spans="1:19" ht="15.75" thickBot="1" x14ac:dyDescent="0.3">
      <c r="A28" s="143">
        <v>0</v>
      </c>
      <c r="B28" s="144">
        <v>0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  <c r="H28" s="144">
        <v>0</v>
      </c>
      <c r="I28" s="144">
        <v>0</v>
      </c>
      <c r="J28" s="144">
        <v>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v>0</v>
      </c>
      <c r="R28" s="144">
        <v>0</v>
      </c>
      <c r="S28" s="140"/>
    </row>
    <row r="29" spans="1:19" ht="15.75" thickBot="1" x14ac:dyDescent="0.3">
      <c r="A29" s="143">
        <v>0</v>
      </c>
      <c r="B29" s="144">
        <v>0</v>
      </c>
      <c r="C29" s="144">
        <v>0</v>
      </c>
      <c r="D29" s="144">
        <v>0</v>
      </c>
      <c r="E29" s="144">
        <v>0</v>
      </c>
      <c r="F29" s="144">
        <v>0</v>
      </c>
      <c r="G29" s="144">
        <v>0</v>
      </c>
      <c r="H29" s="144">
        <v>0</v>
      </c>
      <c r="I29" s="144">
        <v>0</v>
      </c>
      <c r="J29" s="144">
        <v>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v>0</v>
      </c>
      <c r="R29" s="144">
        <v>0</v>
      </c>
      <c r="S29" s="140"/>
    </row>
    <row r="30" spans="1:19" ht="15.75" thickBot="1" x14ac:dyDescent="0.3">
      <c r="A30" s="143">
        <v>0</v>
      </c>
      <c r="B30" s="144">
        <v>1</v>
      </c>
      <c r="C30" s="144">
        <v>0</v>
      </c>
      <c r="D30" s="144">
        <v>0</v>
      </c>
      <c r="E30" s="144">
        <v>0</v>
      </c>
      <c r="F30" s="144">
        <v>1</v>
      </c>
      <c r="G30" s="144">
        <v>0</v>
      </c>
      <c r="H30" s="144">
        <v>0</v>
      </c>
      <c r="I30" s="144">
        <v>0</v>
      </c>
      <c r="J30" s="144">
        <v>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v>0</v>
      </c>
      <c r="R30" s="144">
        <v>0</v>
      </c>
      <c r="S30" s="140"/>
    </row>
    <row r="31" spans="1:19" ht="15.75" thickBot="1" x14ac:dyDescent="0.3">
      <c r="A31" s="143">
        <v>1</v>
      </c>
      <c r="B31" s="144">
        <v>6</v>
      </c>
      <c r="C31" s="144">
        <v>1</v>
      </c>
      <c r="D31" s="144">
        <v>0</v>
      </c>
      <c r="E31" s="144">
        <v>0</v>
      </c>
      <c r="F31" s="144">
        <v>2</v>
      </c>
      <c r="G31" s="144">
        <v>0</v>
      </c>
      <c r="H31" s="144">
        <v>0</v>
      </c>
      <c r="I31" s="144">
        <v>0</v>
      </c>
      <c r="J31" s="144">
        <v>4</v>
      </c>
      <c r="K31" s="144">
        <v>0</v>
      </c>
      <c r="L31" s="144">
        <v>0</v>
      </c>
      <c r="M31" s="144">
        <v>0</v>
      </c>
      <c r="N31" s="144">
        <v>0</v>
      </c>
      <c r="O31" s="144">
        <v>0</v>
      </c>
      <c r="P31" s="144">
        <v>0</v>
      </c>
      <c r="Q31" s="144">
        <v>0</v>
      </c>
      <c r="R31" s="144">
        <v>0</v>
      </c>
      <c r="S31" s="140"/>
    </row>
    <row r="32" spans="1:19" ht="15.75" thickBot="1" x14ac:dyDescent="0.3">
      <c r="A32" s="143">
        <v>0</v>
      </c>
      <c r="B32" s="144">
        <v>0</v>
      </c>
      <c r="C32" s="144">
        <v>0</v>
      </c>
      <c r="D32" s="144">
        <v>0</v>
      </c>
      <c r="E32" s="144">
        <v>0</v>
      </c>
      <c r="F32" s="144">
        <v>0</v>
      </c>
      <c r="G32" s="144">
        <v>0</v>
      </c>
      <c r="H32" s="144">
        <v>0</v>
      </c>
      <c r="I32" s="144">
        <v>0</v>
      </c>
      <c r="J32" s="144">
        <v>0</v>
      </c>
      <c r="K32" s="144">
        <v>0</v>
      </c>
      <c r="L32" s="144">
        <v>0</v>
      </c>
      <c r="M32" s="144">
        <v>0</v>
      </c>
      <c r="N32" s="144">
        <v>0</v>
      </c>
      <c r="O32" s="144">
        <v>0</v>
      </c>
      <c r="P32" s="144">
        <v>0</v>
      </c>
      <c r="Q32" s="144">
        <v>0</v>
      </c>
      <c r="R32" s="144">
        <v>0</v>
      </c>
      <c r="S32" s="140"/>
    </row>
    <row r="33" spans="1:19" ht="15.75" thickBot="1" x14ac:dyDescent="0.3">
      <c r="A33" s="143">
        <v>0</v>
      </c>
      <c r="B33" s="144">
        <v>0</v>
      </c>
      <c r="C33" s="144">
        <v>0</v>
      </c>
      <c r="D33" s="144">
        <v>0</v>
      </c>
      <c r="E33" s="144">
        <v>0</v>
      </c>
      <c r="F33" s="144">
        <v>0</v>
      </c>
      <c r="G33" s="144">
        <v>0</v>
      </c>
      <c r="H33" s="144">
        <v>0</v>
      </c>
      <c r="I33" s="144">
        <v>0</v>
      </c>
      <c r="J33" s="144">
        <v>0</v>
      </c>
      <c r="K33" s="144">
        <v>0</v>
      </c>
      <c r="L33" s="144">
        <v>0</v>
      </c>
      <c r="M33" s="144">
        <v>0</v>
      </c>
      <c r="N33" s="144">
        <v>0</v>
      </c>
      <c r="O33" s="144">
        <v>0</v>
      </c>
      <c r="P33" s="144">
        <v>0</v>
      </c>
      <c r="Q33" s="144">
        <v>0</v>
      </c>
      <c r="R33" s="144">
        <v>0</v>
      </c>
      <c r="S33" s="140"/>
    </row>
    <row r="34" spans="1:19" ht="15.75" thickBot="1" x14ac:dyDescent="0.3">
      <c r="A34" s="143">
        <v>0</v>
      </c>
      <c r="B34" s="144">
        <v>0</v>
      </c>
      <c r="C34" s="144">
        <v>0</v>
      </c>
      <c r="D34" s="144">
        <v>0</v>
      </c>
      <c r="E34" s="144">
        <v>0</v>
      </c>
      <c r="F34" s="144">
        <v>0</v>
      </c>
      <c r="G34" s="144">
        <v>0</v>
      </c>
      <c r="H34" s="144">
        <v>0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44">
        <v>0</v>
      </c>
      <c r="O34" s="144">
        <v>0</v>
      </c>
      <c r="P34" s="144">
        <v>0</v>
      </c>
      <c r="Q34" s="144">
        <v>0</v>
      </c>
      <c r="R34" s="144">
        <v>0</v>
      </c>
      <c r="S34" s="140"/>
    </row>
    <row r="35" spans="1:19" ht="15.75" thickBot="1" x14ac:dyDescent="0.3">
      <c r="A35" s="143">
        <v>0</v>
      </c>
      <c r="B35" s="144">
        <v>2</v>
      </c>
      <c r="C35" s="144">
        <v>0</v>
      </c>
      <c r="D35" s="144">
        <v>0</v>
      </c>
      <c r="E35" s="144">
        <v>0</v>
      </c>
      <c r="F35" s="144">
        <v>0</v>
      </c>
      <c r="G35" s="144">
        <v>0</v>
      </c>
      <c r="H35" s="144">
        <v>0</v>
      </c>
      <c r="I35" s="144">
        <v>0</v>
      </c>
      <c r="J35" s="144">
        <v>2</v>
      </c>
      <c r="K35" s="144">
        <v>0</v>
      </c>
      <c r="L35" s="144">
        <v>0</v>
      </c>
      <c r="M35" s="144">
        <v>0</v>
      </c>
      <c r="N35" s="144">
        <v>0</v>
      </c>
      <c r="O35" s="144">
        <v>0</v>
      </c>
      <c r="P35" s="144">
        <v>0</v>
      </c>
      <c r="Q35" s="144">
        <v>0</v>
      </c>
      <c r="R35" s="144">
        <v>0</v>
      </c>
      <c r="S35" s="140"/>
    </row>
    <row r="36" spans="1:19" ht="16.5" customHeight="1" thickBot="1" x14ac:dyDescent="0.3">
      <c r="A36" s="143">
        <v>109</v>
      </c>
      <c r="B36" s="144">
        <v>127</v>
      </c>
      <c r="C36" s="144">
        <v>32</v>
      </c>
      <c r="D36" s="144">
        <v>37</v>
      </c>
      <c r="E36" s="144">
        <v>14</v>
      </c>
      <c r="F36" s="144">
        <v>15</v>
      </c>
      <c r="G36" s="144">
        <v>2</v>
      </c>
      <c r="H36" s="144">
        <v>1</v>
      </c>
      <c r="I36" s="144">
        <v>8</v>
      </c>
      <c r="J36" s="144">
        <v>12</v>
      </c>
      <c r="K36" s="144">
        <v>18</v>
      </c>
      <c r="L36" s="144">
        <v>33</v>
      </c>
      <c r="M36" s="144">
        <v>10</v>
      </c>
      <c r="N36" s="144">
        <v>12</v>
      </c>
      <c r="O36" s="144">
        <v>13</v>
      </c>
      <c r="P36" s="144">
        <v>10</v>
      </c>
      <c r="Q36" s="144">
        <v>12</v>
      </c>
      <c r="R36" s="144">
        <v>7</v>
      </c>
      <c r="S36" s="140" t="s">
        <v>59</v>
      </c>
    </row>
    <row r="37" spans="1:19" ht="15.75" thickBot="1" x14ac:dyDescent="0.3">
      <c r="A37" s="143">
        <v>3</v>
      </c>
      <c r="B37" s="144">
        <v>3</v>
      </c>
      <c r="C37" s="144">
        <v>1</v>
      </c>
      <c r="D37" s="144">
        <v>0</v>
      </c>
      <c r="E37" s="144">
        <v>0</v>
      </c>
      <c r="F37" s="144">
        <v>1</v>
      </c>
      <c r="G37" s="144">
        <v>0</v>
      </c>
      <c r="H37" s="144">
        <v>0</v>
      </c>
      <c r="I37" s="144">
        <v>1</v>
      </c>
      <c r="J37" s="144">
        <v>0</v>
      </c>
      <c r="K37" s="144">
        <v>0</v>
      </c>
      <c r="L37" s="144">
        <v>1</v>
      </c>
      <c r="M37" s="144">
        <v>0</v>
      </c>
      <c r="N37" s="144">
        <v>0</v>
      </c>
      <c r="O37" s="144">
        <v>0</v>
      </c>
      <c r="P37" s="144">
        <v>0</v>
      </c>
      <c r="Q37" s="144">
        <v>1</v>
      </c>
      <c r="R37" s="144">
        <v>1</v>
      </c>
      <c r="S37" s="140"/>
    </row>
    <row r="38" spans="1:19" ht="15.75" thickBot="1" x14ac:dyDescent="0.3">
      <c r="A38" s="143">
        <v>22</v>
      </c>
      <c r="B38" s="144">
        <v>17</v>
      </c>
      <c r="C38" s="144">
        <v>7</v>
      </c>
      <c r="D38" s="144">
        <v>9</v>
      </c>
      <c r="E38" s="144">
        <v>4</v>
      </c>
      <c r="F38" s="144">
        <v>0</v>
      </c>
      <c r="G38" s="144">
        <v>0</v>
      </c>
      <c r="H38" s="144">
        <v>0</v>
      </c>
      <c r="I38" s="144">
        <v>2</v>
      </c>
      <c r="J38" s="144">
        <v>3</v>
      </c>
      <c r="K38" s="144">
        <v>4</v>
      </c>
      <c r="L38" s="144">
        <v>4</v>
      </c>
      <c r="M38" s="144">
        <v>1</v>
      </c>
      <c r="N38" s="144">
        <v>0</v>
      </c>
      <c r="O38" s="144">
        <v>2</v>
      </c>
      <c r="P38" s="144">
        <v>0</v>
      </c>
      <c r="Q38" s="144">
        <v>2</v>
      </c>
      <c r="R38" s="144">
        <v>1</v>
      </c>
      <c r="S38" s="140"/>
    </row>
    <row r="39" spans="1:19" ht="15.75" thickBot="1" x14ac:dyDescent="0.3">
      <c r="A39" s="143">
        <v>3</v>
      </c>
      <c r="B39" s="144">
        <v>2</v>
      </c>
      <c r="C39" s="144">
        <v>1</v>
      </c>
      <c r="D39" s="144">
        <v>0</v>
      </c>
      <c r="E39" s="144">
        <v>0</v>
      </c>
      <c r="F39" s="144">
        <v>1</v>
      </c>
      <c r="G39" s="144">
        <v>0</v>
      </c>
      <c r="H39" s="144">
        <v>0</v>
      </c>
      <c r="I39" s="144">
        <v>1</v>
      </c>
      <c r="J39" s="144">
        <v>0</v>
      </c>
      <c r="K39" s="144">
        <v>0</v>
      </c>
      <c r="L39" s="144">
        <v>1</v>
      </c>
      <c r="M39" s="144">
        <v>0</v>
      </c>
      <c r="N39" s="144">
        <v>0</v>
      </c>
      <c r="O39" s="144">
        <v>0</v>
      </c>
      <c r="P39" s="144">
        <v>0</v>
      </c>
      <c r="Q39" s="144">
        <v>1</v>
      </c>
      <c r="R39" s="144">
        <v>0</v>
      </c>
      <c r="S39" s="140"/>
    </row>
    <row r="40" spans="1:19" ht="16.5" customHeight="1" thickBot="1" x14ac:dyDescent="0.3">
      <c r="A40" s="143">
        <v>2</v>
      </c>
      <c r="B40" s="144">
        <v>5</v>
      </c>
      <c r="C40" s="144">
        <v>0</v>
      </c>
      <c r="D40" s="144">
        <v>2</v>
      </c>
      <c r="E40" s="144">
        <v>0</v>
      </c>
      <c r="F40" s="144">
        <v>0</v>
      </c>
      <c r="G40" s="144">
        <v>0</v>
      </c>
      <c r="H40" s="144">
        <v>0</v>
      </c>
      <c r="I40" s="144">
        <v>0</v>
      </c>
      <c r="J40" s="144">
        <v>1</v>
      </c>
      <c r="K40" s="144">
        <v>2</v>
      </c>
      <c r="L40" s="144">
        <v>2</v>
      </c>
      <c r="M40" s="144">
        <v>0</v>
      </c>
      <c r="N40" s="144">
        <v>0</v>
      </c>
      <c r="O40" s="144">
        <v>0</v>
      </c>
      <c r="P40" s="144">
        <v>0</v>
      </c>
      <c r="Q40" s="144">
        <v>0</v>
      </c>
      <c r="R40" s="144">
        <v>0</v>
      </c>
      <c r="S40" s="140" t="s">
        <v>60</v>
      </c>
    </row>
    <row r="41" spans="1:19" ht="15.75" thickBot="1" x14ac:dyDescent="0.3">
      <c r="A41" s="143">
        <v>55</v>
      </c>
      <c r="B41" s="144">
        <v>73</v>
      </c>
      <c r="C41" s="144">
        <v>11</v>
      </c>
      <c r="D41" s="144">
        <v>21</v>
      </c>
      <c r="E41" s="144">
        <v>3</v>
      </c>
      <c r="F41" s="144">
        <v>6</v>
      </c>
      <c r="G41" s="144">
        <v>2</v>
      </c>
      <c r="H41" s="144">
        <v>1</v>
      </c>
      <c r="I41" s="144">
        <v>4</v>
      </c>
      <c r="J41" s="144">
        <v>10</v>
      </c>
      <c r="K41" s="144">
        <v>12</v>
      </c>
      <c r="L41" s="144">
        <v>13</v>
      </c>
      <c r="M41" s="144">
        <v>6</v>
      </c>
      <c r="N41" s="144">
        <v>8</v>
      </c>
      <c r="O41" s="144">
        <v>11</v>
      </c>
      <c r="P41" s="144">
        <v>7</v>
      </c>
      <c r="Q41" s="144">
        <v>6</v>
      </c>
      <c r="R41" s="144">
        <v>7</v>
      </c>
      <c r="S41" s="140"/>
    </row>
    <row r="42" spans="1:19" ht="15.75" thickBot="1" x14ac:dyDescent="0.3">
      <c r="A42" s="143">
        <v>0</v>
      </c>
      <c r="B42" s="144">
        <v>2</v>
      </c>
      <c r="C42" s="144">
        <v>0</v>
      </c>
      <c r="D42" s="144">
        <v>0</v>
      </c>
      <c r="E42" s="144">
        <v>0</v>
      </c>
      <c r="F42" s="144">
        <v>2</v>
      </c>
      <c r="G42" s="144">
        <v>0</v>
      </c>
      <c r="H42" s="144">
        <v>0</v>
      </c>
      <c r="I42" s="144">
        <v>0</v>
      </c>
      <c r="J42" s="144">
        <v>0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4">
        <v>0</v>
      </c>
      <c r="Q42" s="144">
        <v>0</v>
      </c>
      <c r="R42" s="144">
        <v>0</v>
      </c>
      <c r="S42" s="140"/>
    </row>
    <row r="43" spans="1:19" ht="15.75" thickBot="1" x14ac:dyDescent="0.3">
      <c r="A43" s="143">
        <v>4</v>
      </c>
      <c r="B43" s="144">
        <v>0</v>
      </c>
      <c r="C43" s="144">
        <v>1</v>
      </c>
      <c r="D43" s="144">
        <v>0</v>
      </c>
      <c r="E43" s="144">
        <v>0</v>
      </c>
      <c r="F43" s="144">
        <v>0</v>
      </c>
      <c r="G43" s="144">
        <v>0</v>
      </c>
      <c r="H43" s="144">
        <v>0</v>
      </c>
      <c r="I43" s="144">
        <v>0</v>
      </c>
      <c r="J43" s="144">
        <v>0</v>
      </c>
      <c r="K43" s="144">
        <v>1</v>
      </c>
      <c r="L43" s="144">
        <v>0</v>
      </c>
      <c r="M43" s="144">
        <v>0</v>
      </c>
      <c r="N43" s="144">
        <v>0</v>
      </c>
      <c r="O43" s="144">
        <v>1</v>
      </c>
      <c r="P43" s="144">
        <v>0</v>
      </c>
      <c r="Q43" s="144">
        <v>1</v>
      </c>
      <c r="R43" s="144">
        <v>0</v>
      </c>
      <c r="S43" s="140"/>
    </row>
    <row r="44" spans="1:19" ht="15.75" thickBot="1" x14ac:dyDescent="0.3">
      <c r="A44" s="143">
        <v>0</v>
      </c>
      <c r="B44" s="144">
        <v>0</v>
      </c>
      <c r="C44" s="144">
        <v>0</v>
      </c>
      <c r="D44" s="144">
        <v>0</v>
      </c>
      <c r="E44" s="144">
        <v>0</v>
      </c>
      <c r="F44" s="144">
        <v>0</v>
      </c>
      <c r="G44" s="144">
        <v>0</v>
      </c>
      <c r="H44" s="144">
        <v>0</v>
      </c>
      <c r="I44" s="144">
        <v>0</v>
      </c>
      <c r="J44" s="144">
        <v>0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4">
        <v>0</v>
      </c>
      <c r="Q44" s="144">
        <v>0</v>
      </c>
      <c r="R44" s="144">
        <v>0</v>
      </c>
      <c r="S44" s="140"/>
    </row>
    <row r="45" spans="1:19" ht="15.75" thickBot="1" x14ac:dyDescent="0.3">
      <c r="A45" s="143">
        <v>62</v>
      </c>
      <c r="B45" s="144">
        <v>73</v>
      </c>
      <c r="C45" s="144">
        <v>10</v>
      </c>
      <c r="D45" s="144">
        <v>18</v>
      </c>
      <c r="E45" s="144">
        <v>10</v>
      </c>
      <c r="F45" s="144">
        <v>11</v>
      </c>
      <c r="G45" s="144">
        <v>2</v>
      </c>
      <c r="H45" s="144">
        <v>0</v>
      </c>
      <c r="I45" s="144">
        <v>6</v>
      </c>
      <c r="J45" s="144">
        <v>11</v>
      </c>
      <c r="K45" s="144">
        <v>12</v>
      </c>
      <c r="L45" s="144">
        <v>18</v>
      </c>
      <c r="M45" s="144">
        <v>4</v>
      </c>
      <c r="N45" s="144">
        <v>3</v>
      </c>
      <c r="O45" s="144">
        <v>8</v>
      </c>
      <c r="P45" s="144">
        <v>6</v>
      </c>
      <c r="Q45" s="144">
        <v>10</v>
      </c>
      <c r="R45" s="144">
        <v>6</v>
      </c>
      <c r="S45" s="140"/>
    </row>
    <row r="46" spans="1:19" ht="15.75" thickBot="1" x14ac:dyDescent="0.3">
      <c r="A46" s="143">
        <v>0</v>
      </c>
      <c r="B46" s="144">
        <v>0</v>
      </c>
      <c r="C46" s="144">
        <v>0</v>
      </c>
      <c r="D46" s="144">
        <v>0</v>
      </c>
      <c r="E46" s="144">
        <v>0</v>
      </c>
      <c r="F46" s="144">
        <v>0</v>
      </c>
      <c r="G46" s="144">
        <v>0</v>
      </c>
      <c r="H46" s="144">
        <v>0</v>
      </c>
      <c r="I46" s="144">
        <v>0</v>
      </c>
      <c r="J46" s="144">
        <v>0</v>
      </c>
      <c r="K46" s="144">
        <v>0</v>
      </c>
      <c r="L46" s="144">
        <v>0</v>
      </c>
      <c r="M46" s="144">
        <v>0</v>
      </c>
      <c r="N46" s="144">
        <v>0</v>
      </c>
      <c r="O46" s="144">
        <v>0</v>
      </c>
      <c r="P46" s="144">
        <v>0</v>
      </c>
      <c r="Q46" s="144">
        <v>0</v>
      </c>
      <c r="R46" s="144">
        <v>0</v>
      </c>
      <c r="S46" s="140"/>
    </row>
    <row r="47" spans="1:19" ht="16.5" customHeight="1" thickBot="1" x14ac:dyDescent="0.3">
      <c r="A47" s="143">
        <v>22</v>
      </c>
      <c r="B47" s="144">
        <v>38</v>
      </c>
      <c r="C47" s="144">
        <v>9</v>
      </c>
      <c r="D47" s="144">
        <v>17</v>
      </c>
      <c r="E47" s="144">
        <v>5</v>
      </c>
      <c r="F47" s="144">
        <v>1</v>
      </c>
      <c r="G47" s="144">
        <v>1</v>
      </c>
      <c r="H47" s="144">
        <v>2</v>
      </c>
      <c r="I47" s="144">
        <v>0</v>
      </c>
      <c r="J47" s="144">
        <v>1</v>
      </c>
      <c r="K47" s="144">
        <v>6</v>
      </c>
      <c r="L47" s="144">
        <v>12</v>
      </c>
      <c r="M47" s="144">
        <v>0</v>
      </c>
      <c r="N47" s="144">
        <v>1</v>
      </c>
      <c r="O47" s="144">
        <v>0</v>
      </c>
      <c r="P47" s="144">
        <v>3</v>
      </c>
      <c r="Q47" s="144">
        <v>1</v>
      </c>
      <c r="R47" s="144">
        <v>1</v>
      </c>
      <c r="S47" s="140" t="s">
        <v>61</v>
      </c>
    </row>
    <row r="48" spans="1:19" ht="15.75" thickBot="1" x14ac:dyDescent="0.3">
      <c r="A48" s="143">
        <v>4</v>
      </c>
      <c r="B48" s="144">
        <v>1</v>
      </c>
      <c r="C48" s="144">
        <v>1</v>
      </c>
      <c r="D48" s="144">
        <v>0</v>
      </c>
      <c r="E48" s="144">
        <v>3</v>
      </c>
      <c r="F48" s="144">
        <v>0</v>
      </c>
      <c r="G48" s="144">
        <v>0</v>
      </c>
      <c r="H48" s="144">
        <v>0</v>
      </c>
      <c r="I48" s="144">
        <v>0</v>
      </c>
      <c r="J48" s="144">
        <v>1</v>
      </c>
      <c r="K48" s="144">
        <v>0</v>
      </c>
      <c r="L48" s="144">
        <v>0</v>
      </c>
      <c r="M48" s="144">
        <v>0</v>
      </c>
      <c r="N48" s="144">
        <v>0</v>
      </c>
      <c r="O48" s="144">
        <v>0</v>
      </c>
      <c r="P48" s="144">
        <v>0</v>
      </c>
      <c r="Q48" s="144">
        <v>0</v>
      </c>
      <c r="R48" s="144">
        <v>0</v>
      </c>
      <c r="S48" s="140"/>
    </row>
    <row r="49" spans="1:19" ht="15.75" thickBot="1" x14ac:dyDescent="0.3">
      <c r="A49" s="143">
        <v>7</v>
      </c>
      <c r="B49" s="144">
        <v>9</v>
      </c>
      <c r="C49" s="144">
        <v>4</v>
      </c>
      <c r="D49" s="144">
        <v>6</v>
      </c>
      <c r="E49" s="144">
        <v>0</v>
      </c>
      <c r="F49" s="144">
        <v>0</v>
      </c>
      <c r="G49" s="144">
        <v>1</v>
      </c>
      <c r="H49" s="144">
        <v>0</v>
      </c>
      <c r="I49" s="144">
        <v>0</v>
      </c>
      <c r="J49" s="144">
        <v>0</v>
      </c>
      <c r="K49" s="144">
        <v>2</v>
      </c>
      <c r="L49" s="144">
        <v>2</v>
      </c>
      <c r="M49" s="144">
        <v>0</v>
      </c>
      <c r="N49" s="144">
        <v>0</v>
      </c>
      <c r="O49" s="144">
        <v>0</v>
      </c>
      <c r="P49" s="144">
        <v>0</v>
      </c>
      <c r="Q49" s="144">
        <v>0</v>
      </c>
      <c r="R49" s="144">
        <v>1</v>
      </c>
      <c r="S49" s="140"/>
    </row>
    <row r="50" spans="1:19" ht="15.75" thickBot="1" x14ac:dyDescent="0.3">
      <c r="A50" s="143">
        <v>0</v>
      </c>
      <c r="B50" s="144">
        <v>0</v>
      </c>
      <c r="C50" s="144">
        <v>0</v>
      </c>
      <c r="D50" s="144">
        <v>0</v>
      </c>
      <c r="E50" s="144">
        <v>0</v>
      </c>
      <c r="F50" s="144">
        <v>0</v>
      </c>
      <c r="G50" s="144">
        <v>0</v>
      </c>
      <c r="H50" s="144">
        <v>0</v>
      </c>
      <c r="I50" s="144">
        <v>0</v>
      </c>
      <c r="J50" s="144">
        <v>0</v>
      </c>
      <c r="K50" s="144">
        <v>0</v>
      </c>
      <c r="L50" s="144">
        <v>0</v>
      </c>
      <c r="M50" s="144">
        <v>0</v>
      </c>
      <c r="N50" s="144">
        <v>0</v>
      </c>
      <c r="O50" s="144">
        <v>0</v>
      </c>
      <c r="P50" s="144">
        <v>0</v>
      </c>
      <c r="Q50" s="144">
        <v>0</v>
      </c>
      <c r="R50" s="144">
        <v>0</v>
      </c>
      <c r="S50" s="140"/>
    </row>
  </sheetData>
  <mergeCells count="5">
    <mergeCell ref="S1:S15"/>
    <mergeCell ref="S16:S35"/>
    <mergeCell ref="S36:S39"/>
    <mergeCell ref="S40:S46"/>
    <mergeCell ref="S47:S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Структурка</vt:lpstr>
      <vt:lpstr>По районам</vt:lpstr>
      <vt:lpstr>Служебный</vt:lpstr>
      <vt:lpstr>'По районам'!Заголовки_для_печати</vt:lpstr>
      <vt:lpstr>'По районам'!Область_печати</vt:lpstr>
    </vt:vector>
  </TitlesOfParts>
  <Company>UMVD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AMDemin</cp:lastModifiedBy>
  <cp:lastPrinted>2017-08-17T00:39:13Z</cp:lastPrinted>
  <dcterms:created xsi:type="dcterms:W3CDTF">2017-02-04T21:55:35Z</dcterms:created>
  <dcterms:modified xsi:type="dcterms:W3CDTF">2020-04-03T06:19:13Z</dcterms:modified>
</cp:coreProperties>
</file>