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Статист\Desktop\На сайт ЕПП\072020\Ведомственная статистика\"/>
    </mc:Choice>
  </mc:AlternateContent>
  <bookViews>
    <workbookView xWindow="-2145" yWindow="210" windowWidth="15225" windowHeight="11760"/>
  </bookViews>
  <sheets>
    <sheet name="Республика Алтай" sheetId="1" r:id="rId1"/>
    <sheet name="Лист2" sheetId="2" state="hidden" r:id="rId2"/>
    <sheet name="Лист3" sheetId="3" state="hidden" r:id="rId3"/>
  </sheets>
  <definedNames>
    <definedName name="_xlnm.Print_Area" localSheetId="0">'Республика Алтай'!$A$3:$E$191</definedName>
    <definedName name="Основные_20результаты_20работы_202011_2012_20квартал" localSheetId="0">'Республика Алтай'!$A$3:$E$77</definedName>
  </definedNames>
  <calcPr calcId="162913"/>
</workbook>
</file>

<file path=xl/calcChain.xml><?xml version="1.0" encoding="utf-8"?>
<calcChain xmlns="http://schemas.openxmlformats.org/spreadsheetml/2006/main">
  <c r="E184" i="1" l="1"/>
  <c r="E185" i="1"/>
  <c r="C151" i="1" l="1"/>
  <c r="D145" i="1"/>
  <c r="D146" i="1"/>
  <c r="D147" i="1"/>
  <c r="D148" i="1"/>
  <c r="D149" i="1"/>
  <c r="D138" i="1"/>
  <c r="D139" i="1"/>
  <c r="D140" i="1"/>
  <c r="D141" i="1"/>
  <c r="D142" i="1"/>
  <c r="D143" i="1"/>
  <c r="C149" i="1"/>
  <c r="C148" i="1"/>
  <c r="C147" i="1"/>
  <c r="C146" i="1"/>
  <c r="C145" i="1"/>
  <c r="C143" i="1"/>
  <c r="C142" i="1"/>
  <c r="C141" i="1"/>
  <c r="C140" i="1"/>
  <c r="C139" i="1"/>
  <c r="C138" i="1"/>
  <c r="D131" i="1"/>
  <c r="D132" i="1"/>
  <c r="D133" i="1"/>
  <c r="D134" i="1"/>
  <c r="D123" i="1"/>
  <c r="D124" i="1"/>
  <c r="D125" i="1"/>
  <c r="D126" i="1"/>
  <c r="D127" i="1"/>
  <c r="D128" i="1"/>
  <c r="D129" i="1"/>
  <c r="C134" i="1"/>
  <c r="C133" i="1"/>
  <c r="C132" i="1"/>
  <c r="C131" i="1"/>
  <c r="C129" i="1"/>
  <c r="C128" i="1"/>
  <c r="C127" i="1"/>
  <c r="C126" i="1"/>
  <c r="C125" i="1"/>
  <c r="C124" i="1"/>
  <c r="C123" i="1"/>
  <c r="D116" i="1"/>
  <c r="D117" i="1"/>
  <c r="D118" i="1"/>
  <c r="D119" i="1"/>
  <c r="C119" i="1"/>
  <c r="C118" i="1"/>
  <c r="C117" i="1"/>
  <c r="D93" i="1"/>
  <c r="D94" i="1"/>
  <c r="D95" i="1"/>
  <c r="D96" i="1"/>
  <c r="C97" i="1"/>
  <c r="C96" i="1"/>
  <c r="C95" i="1"/>
  <c r="C94" i="1"/>
  <c r="C93" i="1"/>
  <c r="D88" i="1"/>
  <c r="D89" i="1"/>
  <c r="D90" i="1"/>
  <c r="D91" i="1"/>
  <c r="D80" i="1"/>
  <c r="D81" i="1"/>
  <c r="D82" i="1"/>
  <c r="D83" i="1"/>
  <c r="D84" i="1"/>
  <c r="D85" i="1"/>
  <c r="D86" i="1"/>
  <c r="C91" i="1"/>
  <c r="C90" i="1"/>
  <c r="C89" i="1"/>
  <c r="C88" i="1"/>
  <c r="C86" i="1"/>
  <c r="C85" i="1"/>
  <c r="C84" i="1"/>
  <c r="C83" i="1"/>
  <c r="C82" i="1"/>
  <c r="C81" i="1"/>
  <c r="C80" i="1"/>
  <c r="D74" i="1"/>
  <c r="D75" i="1"/>
  <c r="D76" i="1"/>
  <c r="D77" i="1"/>
  <c r="D66" i="1"/>
  <c r="D67" i="1"/>
  <c r="D68" i="1"/>
  <c r="D69" i="1"/>
  <c r="D70" i="1"/>
  <c r="D71" i="1"/>
  <c r="C77" i="1"/>
  <c r="C76" i="1"/>
  <c r="C75" i="1"/>
  <c r="C74" i="1"/>
  <c r="C71" i="1"/>
  <c r="C70" i="1"/>
  <c r="C69" i="1"/>
  <c r="C68" i="1"/>
  <c r="C67" i="1"/>
  <c r="C66" i="1"/>
  <c r="D46" i="1"/>
  <c r="D47" i="1"/>
  <c r="D48" i="1"/>
  <c r="D49" i="1"/>
  <c r="D38" i="1"/>
  <c r="D39" i="1"/>
  <c r="D40" i="1"/>
  <c r="D41" i="1"/>
  <c r="D42" i="1"/>
  <c r="D43" i="1"/>
  <c r="D44" i="1"/>
  <c r="C49" i="1"/>
  <c r="C48" i="1"/>
  <c r="C47" i="1"/>
  <c r="C46" i="1"/>
  <c r="C44" i="1"/>
  <c r="C43" i="1"/>
  <c r="C42" i="1"/>
  <c r="C41" i="1"/>
  <c r="C40" i="1"/>
  <c r="C39" i="1"/>
  <c r="C38" i="1"/>
  <c r="D33" i="1"/>
  <c r="D31" i="1"/>
  <c r="D32" i="1"/>
  <c r="D34" i="1"/>
  <c r="D23" i="1"/>
  <c r="D24" i="1"/>
  <c r="D25" i="1"/>
  <c r="D26" i="1"/>
  <c r="D27" i="1"/>
  <c r="D28" i="1"/>
  <c r="D29" i="1"/>
  <c r="C34" i="1"/>
  <c r="C33" i="1"/>
  <c r="C32" i="1"/>
  <c r="C31" i="1"/>
  <c r="C29" i="1"/>
  <c r="C28" i="1"/>
  <c r="C27" i="1"/>
  <c r="C26" i="1"/>
  <c r="C25" i="1"/>
  <c r="C24" i="1"/>
  <c r="C23" i="1"/>
  <c r="D20" i="1"/>
  <c r="D19" i="1"/>
  <c r="D18" i="1"/>
  <c r="D17" i="1"/>
  <c r="C20" i="1"/>
  <c r="C19" i="1"/>
  <c r="C18" i="1"/>
  <c r="C17" i="1"/>
  <c r="D9" i="1"/>
  <c r="D10" i="1"/>
  <c r="D11" i="1"/>
  <c r="D12" i="1"/>
  <c r="D13" i="1"/>
  <c r="D14" i="1"/>
  <c r="D15" i="1"/>
  <c r="C15" i="1"/>
  <c r="C14" i="1"/>
  <c r="C13" i="1"/>
  <c r="C12" i="1"/>
  <c r="C11" i="1"/>
  <c r="C10" i="1"/>
  <c r="C9" i="1"/>
  <c r="B6" i="2" l="1"/>
  <c r="B5" i="2"/>
  <c r="B4" i="2"/>
  <c r="B3" i="2"/>
  <c r="B2" i="2"/>
  <c r="B15" i="2"/>
  <c r="B14" i="2"/>
  <c r="B13" i="2"/>
  <c r="B12" i="2"/>
  <c r="B11" i="2"/>
  <c r="E187" i="1" l="1"/>
  <c r="E179" i="1"/>
  <c r="E178" i="1"/>
  <c r="E177" i="1"/>
  <c r="E175" i="1"/>
  <c r="E174" i="1"/>
  <c r="E173" i="1"/>
  <c r="E171" i="1"/>
  <c r="E170" i="1"/>
  <c r="E169" i="1"/>
  <c r="E167" i="1"/>
  <c r="E166" i="1"/>
  <c r="E165" i="1"/>
  <c r="E162" i="1"/>
  <c r="E163" i="1"/>
  <c r="E161" i="1"/>
  <c r="D156" i="1"/>
  <c r="C156" i="1"/>
  <c r="D144" i="1"/>
  <c r="C144" i="1"/>
  <c r="D130" i="1"/>
  <c r="C130" i="1"/>
  <c r="D115" i="1"/>
  <c r="C115" i="1"/>
  <c r="D100" i="1"/>
  <c r="C100" i="1"/>
  <c r="D87" i="1"/>
  <c r="C87" i="1"/>
  <c r="D73" i="1"/>
  <c r="C73" i="1"/>
  <c r="D59" i="1"/>
  <c r="C59" i="1"/>
  <c r="D45" i="1"/>
  <c r="C45" i="1"/>
  <c r="D30" i="1"/>
  <c r="C30" i="1"/>
  <c r="D16" i="1"/>
  <c r="C16" i="1"/>
  <c r="E59" i="1" l="1"/>
  <c r="E87" i="1"/>
  <c r="E156" i="1"/>
  <c r="E73" i="1"/>
  <c r="E100" i="1"/>
  <c r="E144" i="1"/>
  <c r="E130" i="1"/>
  <c r="E115" i="1"/>
  <c r="E45" i="1"/>
  <c r="E30" i="1"/>
  <c r="E16" i="1"/>
  <c r="E151" i="1"/>
  <c r="E152" i="1"/>
  <c r="E153" i="1"/>
  <c r="E154" i="1"/>
  <c r="E155" i="1"/>
  <c r="E149" i="1"/>
  <c r="E148" i="1"/>
  <c r="E147" i="1"/>
  <c r="E146" i="1"/>
  <c r="E145" i="1"/>
  <c r="E143" i="1"/>
  <c r="E142" i="1"/>
  <c r="E141" i="1"/>
  <c r="E140" i="1"/>
  <c r="E139" i="1"/>
  <c r="E138" i="1"/>
  <c r="E133" i="1"/>
  <c r="E134" i="1"/>
  <c r="E132" i="1"/>
  <c r="E131" i="1"/>
  <c r="E129" i="1"/>
  <c r="E128" i="1"/>
  <c r="E127" i="1"/>
  <c r="E126" i="1"/>
  <c r="E125" i="1"/>
  <c r="E124" i="1"/>
  <c r="E123" i="1"/>
  <c r="E117" i="1"/>
  <c r="E116" i="1"/>
  <c r="E114" i="1"/>
  <c r="E113" i="1"/>
  <c r="E112" i="1"/>
  <c r="E111" i="1"/>
  <c r="E110" i="1"/>
  <c r="E109" i="1"/>
  <c r="E108" i="1"/>
  <c r="E103" i="1"/>
  <c r="E102" i="1"/>
  <c r="E101" i="1"/>
  <c r="E99" i="1"/>
  <c r="E98" i="1"/>
  <c r="E97" i="1"/>
  <c r="E96" i="1"/>
  <c r="E95" i="1"/>
  <c r="E94" i="1"/>
  <c r="E93" i="1"/>
  <c r="E91" i="1"/>
  <c r="E90" i="1"/>
  <c r="E89" i="1"/>
  <c r="E88" i="1"/>
  <c r="E86" i="1"/>
  <c r="E85" i="1"/>
  <c r="E84" i="1"/>
  <c r="E83" i="1"/>
  <c r="E82" i="1"/>
  <c r="E81" i="1"/>
  <c r="E80" i="1"/>
  <c r="E75" i="1"/>
  <c r="E76" i="1"/>
  <c r="E77" i="1"/>
  <c r="E74" i="1"/>
  <c r="E72" i="1"/>
  <c r="E71" i="1"/>
  <c r="E70" i="1"/>
  <c r="E69" i="1"/>
  <c r="E68" i="1"/>
  <c r="E67" i="1"/>
  <c r="E66" i="1"/>
  <c r="E60" i="1"/>
  <c r="E58" i="1"/>
  <c r="E57" i="1"/>
  <c r="E56" i="1"/>
  <c r="E55" i="1"/>
  <c r="E54" i="1"/>
  <c r="E53" i="1"/>
  <c r="E52" i="1"/>
  <c r="E47" i="1" l="1"/>
  <c r="E48" i="1"/>
  <c r="E49" i="1"/>
  <c r="E46" i="1"/>
  <c r="E39" i="1"/>
  <c r="E40" i="1"/>
  <c r="E41" i="1"/>
  <c r="E42" i="1"/>
  <c r="E43" i="1"/>
  <c r="E44" i="1"/>
  <c r="E38" i="1"/>
  <c r="E34" i="1"/>
  <c r="E24" i="1"/>
  <c r="E25" i="1"/>
  <c r="E26" i="1"/>
  <c r="E27" i="1"/>
  <c r="E28" i="1"/>
  <c r="E29" i="1"/>
  <c r="E23" i="1"/>
  <c r="E17" i="1"/>
  <c r="E33" i="1"/>
  <c r="E32" i="1"/>
  <c r="E31" i="1"/>
  <c r="E20" i="1"/>
  <c r="E19" i="1"/>
  <c r="E18" i="1"/>
  <c r="E15" i="1"/>
  <c r="E14" i="1"/>
  <c r="E13" i="1"/>
  <c r="E12" i="1"/>
  <c r="E11" i="1"/>
  <c r="E10" i="1"/>
  <c r="E9" i="1"/>
  <c r="F2" i="2" l="1"/>
  <c r="F15" i="2"/>
  <c r="C185" i="1" s="1"/>
  <c r="F14" i="2"/>
  <c r="C184" i="1" s="1"/>
  <c r="F13" i="2"/>
  <c r="C183" i="1" s="1"/>
  <c r="F12" i="2"/>
  <c r="C182" i="1" s="1"/>
  <c r="F11" i="2"/>
  <c r="C181" i="1" s="1"/>
  <c r="F6" i="2"/>
  <c r="F5" i="2"/>
  <c r="F4" i="2"/>
  <c r="F3" i="2"/>
  <c r="E181" i="1" l="1"/>
  <c r="E183" i="1"/>
  <c r="E182" i="1"/>
</calcChain>
</file>

<file path=xl/connections.xml><?xml version="1.0" encoding="utf-8"?>
<connections xmlns="http://schemas.openxmlformats.org/spreadsheetml/2006/main">
  <connection id="1" name="Подключение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</connections>
</file>

<file path=xl/sharedStrings.xml><?xml version="1.0" encoding="utf-8"?>
<sst xmlns="http://schemas.openxmlformats.org/spreadsheetml/2006/main" count="317" uniqueCount="168">
  <si>
    <t>Наименование показателя</t>
  </si>
  <si>
    <t>% (+;-)</t>
  </si>
  <si>
    <t>Выявлено нарушений закона</t>
  </si>
  <si>
    <t>Принесено протестов</t>
  </si>
  <si>
    <t>По удовлетворенным протестам отменено и изменено незаконных правовых актов</t>
  </si>
  <si>
    <t>Направлено исков, заявлений в суд</t>
  </si>
  <si>
    <t>Удовлетворено исков и прекращено дел ввиду добровольного удовлетворения требований прокурора</t>
  </si>
  <si>
    <t>Внесено представлений</t>
  </si>
  <si>
    <t>К дисциплинарной ответственности привлечено лиц</t>
  </si>
  <si>
    <t>Предостережено лиц о недопустимости нарушения закона</t>
  </si>
  <si>
    <t>Направлено материалов для решения вопроса об уголовном преследовании в порядке п. 2 ч. 2 ст. 37 УПК РФ</t>
  </si>
  <si>
    <t xml:space="preserve">Возбуждено уголовных дел </t>
  </si>
  <si>
    <t>По постановлению прокурора привлечено лиц к административной ответственности</t>
  </si>
  <si>
    <t>Надзор за исполнением федерального законодательства (строка 1)</t>
  </si>
  <si>
    <t>Надзор за исполнением законов в сфере экономики (строка 2)</t>
  </si>
  <si>
    <t>Надзор за исполнением законов на досудебной стадии уголовного судопроизводства</t>
  </si>
  <si>
    <t>Всего выявлено нарушений законов</t>
  </si>
  <si>
    <t>В том числе при приеме, регистрации и рассмотрении сообщений о преступлении</t>
  </si>
  <si>
    <t xml:space="preserve">Направлено требований об устранении нарушений законодательства в порядке п. 3 ч. 2 ст. 37 УПК РФ </t>
  </si>
  <si>
    <t>Внесено представлений и информаций об устранении нарушений</t>
  </si>
  <si>
    <t>Привлечено лиц к дисциплинарной ответственности</t>
  </si>
  <si>
    <t xml:space="preserve">Отменено постановлений следователей и дознавателей о возбуждении уголовного дела </t>
  </si>
  <si>
    <t>Отменено прокурором  постановлений  об отказе в возбуждении уголовного дела</t>
  </si>
  <si>
    <t>Отменено постановлений о прекращении уголовного дела (уголовного преследования)</t>
  </si>
  <si>
    <t>Отменено прокурором постановлений о приостановлении предварительного расследования</t>
  </si>
  <si>
    <t xml:space="preserve">Надзор за законностью исполнения уголовных наказаний </t>
  </si>
  <si>
    <t>Проведено проверок</t>
  </si>
  <si>
    <t>По представлению прокурора привлечено к дисциплинарной ответственности</t>
  </si>
  <si>
    <t>Результаты следственной работы и дознания</t>
  </si>
  <si>
    <t>Направлено в суд уголовных дел СК России</t>
  </si>
  <si>
    <t>Направлено в суд уголовных дел МВД следствие</t>
  </si>
  <si>
    <t>Направлено в суд уголовных дел МВД дознание</t>
  </si>
  <si>
    <t>Прекращено уголовных дел СК России</t>
  </si>
  <si>
    <t>Прекращено уголовных дел МВД следствие</t>
  </si>
  <si>
    <t>Прекращено уголовных дел МВД дознание</t>
  </si>
  <si>
    <t>Расследовано дел с нарушенным сроком СК России</t>
  </si>
  <si>
    <t>Расследовано дел с нарушенным сроком МВД следствие</t>
  </si>
  <si>
    <t>Расследовано дел с нарушенным сроком МВД дознание</t>
  </si>
  <si>
    <t>Возвращено уголовных дел прокурором в СК России</t>
  </si>
  <si>
    <t>Возвращено уголовных дел прокурором в МВД следствие</t>
  </si>
  <si>
    <t>Возвращено уголовных дел прокурором в МВД дознание</t>
  </si>
  <si>
    <t>ВСЕГО Направлено в суд уголовных дел</t>
  </si>
  <si>
    <t>ВСЕГО Прекращено уголовных дел</t>
  </si>
  <si>
    <t>ВСЕГО расследовано уголовных дел с нарушенным сроком</t>
  </si>
  <si>
    <t>ВСЕГО возвращено уголовных дел прокурором</t>
  </si>
  <si>
    <t>Поступило прокурору дел в порядке ст. 237 УПК РФ (СК)</t>
  </si>
  <si>
    <t>Поступило прокурору дел в порядке ст. 237 УПК РФ (МВД следствие)</t>
  </si>
  <si>
    <t>Поступило прокурору дел в порядке ст. 237 УПК РФ (МВД дознание)</t>
  </si>
  <si>
    <t>ВСЕГО поступило прокурору дел в порядке ст. 237 УПК РФ</t>
  </si>
  <si>
    <t>Удовлетворено требований об устранении нарушений законодательства в порядке п. 3 ч. 2 ст. 37 УПК РФ</t>
  </si>
  <si>
    <t>Поставлено на учет по инициативе прокурора престпулений, ранее известных, но по различным причинам не учтенным</t>
  </si>
  <si>
    <t>Надзор за соблюдением прав и свобод человека и гражданина (строка 8)</t>
  </si>
  <si>
    <t>Надзор в сфере охраны окружающей среды и природопользования (строка 7)</t>
  </si>
  <si>
    <t>Надзор в сфере ЖКХ (строка 17)</t>
  </si>
  <si>
    <t>Надзор в сфере защиты прав предпринимателей (строка 15)</t>
  </si>
  <si>
    <t>Надзор в сфере оплаты труда (строка 10)</t>
  </si>
  <si>
    <t>Надзор в сфере защиты прав несовершеннолетних (строка 16)</t>
  </si>
  <si>
    <t>Основные результаты прокурорской деятельности (ежемесячно)  Приложение № 1</t>
  </si>
  <si>
    <t>удельный вес</t>
  </si>
  <si>
    <t>***</t>
  </si>
  <si>
    <t>Состояние надзора в  сфере соблюдения законов об отходах производства и потребления</t>
  </si>
  <si>
    <t>Отдел правовой статистики и защиты информации</t>
  </si>
  <si>
    <t>прокуратуры Республики Алтай</t>
  </si>
  <si>
    <t>СК, МВД (следствие и дознание)</t>
  </si>
  <si>
    <t>ФСБ</t>
  </si>
  <si>
    <t>ФССП</t>
  </si>
  <si>
    <t>МЧС</t>
  </si>
  <si>
    <t>Игого</t>
  </si>
  <si>
    <t>Число обвиняемых, а также подозреваемых,  в отношении которых избиралась мера пресечения и впоследствии производство прекращено за отсутствием события, состава преступления либо в связи с непричастностью</t>
  </si>
  <si>
    <t>Число оправданных и лиц, дела о  которых прекращены судом за отсутствием события, состава преступления, а также уголовное преследование прекращено за непричастностью</t>
  </si>
  <si>
    <t>7 мес 2020</t>
  </si>
  <si>
    <t>7 мес 2019</t>
  </si>
  <si>
    <t>1\1\120</t>
  </si>
  <si>
    <t>1\1\121</t>
  </si>
  <si>
    <t>1\1\122</t>
  </si>
  <si>
    <t>1\1\123</t>
  </si>
  <si>
    <t>1\1\124</t>
  </si>
  <si>
    <t>1\1\125</t>
  </si>
  <si>
    <t>1\1\126</t>
  </si>
  <si>
    <t>1\1\127</t>
  </si>
  <si>
    <t>1\1\128</t>
  </si>
  <si>
    <t>1\1\129</t>
  </si>
  <si>
    <t>1\1\130</t>
  </si>
  <si>
    <t>1\1\131</t>
  </si>
  <si>
    <t>1\1\132</t>
  </si>
  <si>
    <t>1\1\133</t>
  </si>
  <si>
    <t>1\1\134</t>
  </si>
  <si>
    <t>1\1\135</t>
  </si>
  <si>
    <t>1\1\136</t>
  </si>
  <si>
    <t>1\1\137</t>
  </si>
  <si>
    <t>1\1\138</t>
  </si>
  <si>
    <t>1\1\139</t>
  </si>
  <si>
    <t>1\1\140</t>
  </si>
  <si>
    <t>1\1\141</t>
  </si>
  <si>
    <t>1\1\142</t>
  </si>
  <si>
    <t>1\1\143</t>
  </si>
  <si>
    <t>1\1\144</t>
  </si>
  <si>
    <t>1\1\145</t>
  </si>
  <si>
    <t>1\1\146</t>
  </si>
  <si>
    <t>1\1\147</t>
  </si>
  <si>
    <t>1\1\208</t>
  </si>
  <si>
    <t>1\1\209</t>
  </si>
  <si>
    <t>1\1\210</t>
  </si>
  <si>
    <t>1\1\211</t>
  </si>
  <si>
    <t>1\1\212</t>
  </si>
  <si>
    <t>1\1\213</t>
  </si>
  <si>
    <t>1\1\214</t>
  </si>
  <si>
    <t>1\1\215</t>
  </si>
  <si>
    <t>1\1\216</t>
  </si>
  <si>
    <t>1\1\217</t>
  </si>
  <si>
    <t>1\1\218</t>
  </si>
  <si>
    <t>1\1\219</t>
  </si>
  <si>
    <t>1\1\220</t>
  </si>
  <si>
    <t>1\1\221</t>
  </si>
  <si>
    <t>1\1\222</t>
  </si>
  <si>
    <t>1\1\223</t>
  </si>
  <si>
    <t>1\1\224</t>
  </si>
  <si>
    <t>1\1\225</t>
  </si>
  <si>
    <t>1\1\226</t>
  </si>
  <si>
    <t>1\1\227</t>
  </si>
  <si>
    <t>1\1\228</t>
  </si>
  <si>
    <t>1\1\229</t>
  </si>
  <si>
    <t>1\1\230</t>
  </si>
  <si>
    <t>1\1\231</t>
  </si>
  <si>
    <t>1\1\232</t>
  </si>
  <si>
    <t>1\1\233</t>
  </si>
  <si>
    <t>1\1\234</t>
  </si>
  <si>
    <t>1\1\235</t>
  </si>
  <si>
    <t>1\1\236</t>
  </si>
  <si>
    <t>1\1\237</t>
  </si>
  <si>
    <t>1\1\238</t>
  </si>
  <si>
    <t>1\1\239</t>
  </si>
  <si>
    <t>1\1\240</t>
  </si>
  <si>
    <t>1\1\241</t>
  </si>
  <si>
    <t>1\1\242</t>
  </si>
  <si>
    <t>1\1\243</t>
  </si>
  <si>
    <t>1\1\244</t>
  </si>
  <si>
    <t>1\1\245</t>
  </si>
  <si>
    <t>1\1\246</t>
  </si>
  <si>
    <t>1\1\247</t>
  </si>
  <si>
    <t>1\1\248</t>
  </si>
  <si>
    <t>1\1\249</t>
  </si>
  <si>
    <t>1\1\250</t>
  </si>
  <si>
    <t>1\1\251</t>
  </si>
  <si>
    <t>1\1\252</t>
  </si>
  <si>
    <t>1\1\253</t>
  </si>
  <si>
    <t>1\1\254</t>
  </si>
  <si>
    <t>1\1\255</t>
  </si>
  <si>
    <t>1\1\256</t>
  </si>
  <si>
    <t>1\1\257</t>
  </si>
  <si>
    <t>1\1\258</t>
  </si>
  <si>
    <t>1\1\259</t>
  </si>
  <si>
    <t>1\1\260</t>
  </si>
  <si>
    <t>1\1\261</t>
  </si>
  <si>
    <t>1\1\262</t>
  </si>
  <si>
    <t>1\1\263</t>
  </si>
  <si>
    <t>1\1\264</t>
  </si>
  <si>
    <t>1\1\265</t>
  </si>
  <si>
    <t>1\1\266</t>
  </si>
  <si>
    <t>1\1\267</t>
  </si>
  <si>
    <t>1\1\268</t>
  </si>
  <si>
    <t>1\1\269</t>
  </si>
  <si>
    <t>1\1\270</t>
  </si>
  <si>
    <t>1\1\271</t>
  </si>
  <si>
    <t>1\1\272</t>
  </si>
  <si>
    <t>за январь - июль 2020 года</t>
  </si>
  <si>
    <t>за январь-июль 2020 года</t>
  </si>
  <si>
    <t>Республика Алтай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</si>
</sst>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Arial Cyr"/>
      <charset val="204"/>
    </font>
    <font>
      <sz val="12"/>
      <color theme="1"/>
      <name val="Times New Roman"/>
      <family val="1"/>
      <charset val="204"/>
    </font>
    <font>
      <sz val="10"/>
      <color theme="1"/>
      <name val="Arial Cyr"/>
      <charset val="204"/>
    </font>
    <font>
      <b/>
      <sz val="12"/>
      <color theme="1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Calibri"/>
      <family val="2"/>
      <charset val="204"/>
    </font>
    <font>
      <b/>
      <sz val="14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0"/>
      <color rgb="FFFFFF00"/>
      <name val="Calibri"/>
      <family val="2"/>
      <charset val="204"/>
      <scheme val="minor"/>
    </font>
    <font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5">
    <xf numFmtId="0" fontId="0" fillId="0" borderId="0"/>
    <xf numFmtId="0" fontId="3" fillId="0" borderId="0"/>
    <xf numFmtId="0" fontId="2" fillId="0" borderId="0"/>
    <xf numFmtId="0" fontId="16" fillId="0" borderId="0" applyNumberFormat="0" applyFill="0" applyBorder="0" applyAlignment="0" applyProtection="0"/>
    <xf numFmtId="0" fontId="17" fillId="0" borderId="8" applyNumberFormat="0" applyFill="0" applyAlignment="0" applyProtection="0"/>
    <xf numFmtId="0" fontId="18" fillId="0" borderId="9" applyNumberFormat="0" applyFill="0" applyAlignment="0" applyProtection="0"/>
    <xf numFmtId="0" fontId="19" fillId="0" borderId="10" applyNumberFormat="0" applyFill="0" applyAlignment="0" applyProtection="0"/>
    <xf numFmtId="0" fontId="19" fillId="0" borderId="0" applyNumberFormat="0" applyFill="0" applyBorder="0" applyAlignment="0" applyProtection="0"/>
    <xf numFmtId="0" fontId="20" fillId="6" borderId="0" applyNumberFormat="0" applyBorder="0" applyAlignment="0" applyProtection="0"/>
    <xf numFmtId="0" fontId="21" fillId="7" borderId="0" applyNumberFormat="0" applyBorder="0" applyAlignment="0" applyProtection="0"/>
    <xf numFmtId="0" fontId="22" fillId="8" borderId="0" applyNumberFormat="0" applyBorder="0" applyAlignment="0" applyProtection="0"/>
    <xf numFmtId="0" fontId="23" fillId="9" borderId="11" applyNumberFormat="0" applyAlignment="0" applyProtection="0"/>
    <xf numFmtId="0" fontId="24" fillId="10" borderId="12" applyNumberFormat="0" applyAlignment="0" applyProtection="0"/>
    <xf numFmtId="0" fontId="25" fillId="10" borderId="11" applyNumberFormat="0" applyAlignment="0" applyProtection="0"/>
    <xf numFmtId="0" fontId="26" fillId="0" borderId="13" applyNumberFormat="0" applyFill="0" applyAlignment="0" applyProtection="0"/>
    <xf numFmtId="0" fontId="27" fillId="11" borderId="14" applyNumberFormat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16" applyNumberFormat="0" applyFill="0" applyAlignment="0" applyProtection="0"/>
    <xf numFmtId="0" fontId="3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1" fillId="32" borderId="0" applyNumberFormat="0" applyBorder="0" applyAlignment="0" applyProtection="0"/>
    <xf numFmtId="0" fontId="3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1" fillId="36" borderId="0" applyNumberFormat="0" applyBorder="0" applyAlignment="0" applyProtection="0"/>
    <xf numFmtId="0" fontId="1" fillId="0" borderId="0"/>
    <xf numFmtId="0" fontId="1" fillId="12" borderId="15" applyNumberFormat="0" applyFont="0" applyAlignment="0" applyProtection="0"/>
  </cellStyleXfs>
  <cellXfs count="52">
    <xf numFmtId="0" fontId="0" fillId="0" borderId="0" xfId="0"/>
    <xf numFmtId="0" fontId="5" fillId="0" borderId="1" xfId="0" applyFont="1" applyBorder="1" applyAlignment="1">
      <alignment horizontal="center" vertical="center" wrapText="1"/>
    </xf>
    <xf numFmtId="3" fontId="0" fillId="0" borderId="0" xfId="0" applyNumberFormat="1"/>
    <xf numFmtId="0" fontId="5" fillId="0" borderId="1" xfId="0" applyNumberFormat="1" applyFont="1" applyBorder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0" fontId="0" fillId="4" borderId="0" xfId="0" applyFill="1"/>
    <xf numFmtId="3" fontId="7" fillId="5" borderId="1" xfId="0" applyNumberFormat="1" applyFont="1" applyFill="1" applyBorder="1" applyAlignment="1">
      <alignment horizontal="center" vertical="center" wrapText="1"/>
    </xf>
    <xf numFmtId="0" fontId="8" fillId="5" borderId="0" xfId="0" applyFont="1" applyFill="1"/>
    <xf numFmtId="3" fontId="8" fillId="5" borderId="0" xfId="0" applyNumberFormat="1" applyFont="1" applyFill="1"/>
    <xf numFmtId="0" fontId="5" fillId="0" borderId="1" xfId="0" applyFont="1" applyFill="1" applyBorder="1" applyAlignment="1">
      <alignment horizontal="center" vertical="center" wrapText="1"/>
    </xf>
    <xf numFmtId="0" fontId="7" fillId="5" borderId="0" xfId="0" applyFont="1" applyFill="1"/>
    <xf numFmtId="0" fontId="9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5" borderId="1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" fillId="0" borderId="0" xfId="2"/>
    <xf numFmtId="164" fontId="10" fillId="0" borderId="1" xfId="0" applyNumberFormat="1" applyFont="1" applyFill="1" applyBorder="1" applyAlignment="1">
      <alignment horizontal="center" vertical="center" wrapText="1"/>
    </xf>
    <xf numFmtId="3" fontId="10" fillId="0" borderId="1" xfId="0" applyNumberFormat="1" applyFont="1" applyFill="1" applyBorder="1" applyAlignment="1">
      <alignment horizontal="center" vertical="center"/>
    </xf>
    <xf numFmtId="0" fontId="11" fillId="0" borderId="0" xfId="0" applyFont="1" applyAlignment="1">
      <alignment vertical="center"/>
    </xf>
    <xf numFmtId="4" fontId="12" fillId="3" borderId="1" xfId="0" applyNumberFormat="1" applyFont="1" applyFill="1" applyBorder="1" applyAlignment="1">
      <alignment horizontal="center" vertical="center"/>
    </xf>
    <xf numFmtId="2" fontId="12" fillId="3" borderId="1" xfId="0" applyNumberFormat="1" applyFont="1" applyFill="1" applyBorder="1" applyAlignment="1">
      <alignment horizontal="center" vertical="center"/>
    </xf>
    <xf numFmtId="0" fontId="32" fillId="0" borderId="7" xfId="43" applyFont="1" applyBorder="1" applyAlignment="1">
      <alignment wrapText="1"/>
    </xf>
    <xf numFmtId="0" fontId="13" fillId="0" borderId="7" xfId="43" applyFont="1" applyBorder="1" applyAlignment="1">
      <alignment horizontal="right" wrapText="1"/>
    </xf>
    <xf numFmtId="0" fontId="32" fillId="0" borderId="0" xfId="43" applyFont="1" applyBorder="1" applyAlignment="1">
      <alignment wrapText="1"/>
    </xf>
    <xf numFmtId="0" fontId="13" fillId="0" borderId="0" xfId="43" applyFont="1" applyBorder="1" applyAlignment="1">
      <alignment horizontal="right" wrapText="1"/>
    </xf>
    <xf numFmtId="0" fontId="13" fillId="0" borderId="0" xfId="0" applyFont="1" applyBorder="1" applyAlignment="1">
      <alignment horizontal="center" wrapText="1"/>
    </xf>
    <xf numFmtId="0" fontId="14" fillId="0" borderId="0" xfId="0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15" fillId="0" borderId="0" xfId="0" applyFont="1" applyBorder="1" applyAlignment="1">
      <alignment horizontal="right" wrapText="1"/>
    </xf>
    <xf numFmtId="0" fontId="7" fillId="5" borderId="0" xfId="0" applyFont="1" applyFill="1" applyAlignment="1">
      <alignment vertical="center"/>
    </xf>
    <xf numFmtId="0" fontId="7" fillId="5" borderId="3" xfId="0" applyFont="1" applyFill="1" applyBorder="1" applyAlignment="1">
      <alignment horizontal="left" vertical="center" wrapText="1"/>
    </xf>
    <xf numFmtId="0" fontId="7" fillId="5" borderId="2" xfId="0" applyFont="1" applyFill="1" applyBorder="1" applyAlignment="1">
      <alignment horizontal="left" vertical="center" wrapText="1"/>
    </xf>
    <xf numFmtId="0" fontId="7" fillId="5" borderId="1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center" vertical="center" wrapText="1"/>
    </xf>
    <xf numFmtId="0" fontId="9" fillId="5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7" fillId="5" borderId="5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</cellXfs>
  <cellStyles count="45">
    <cellStyle name="20% — акцент1" xfId="20" builtinId="30" customBuiltin="1"/>
    <cellStyle name="20% — акцент2" xfId="24" builtinId="34" customBuiltin="1"/>
    <cellStyle name="20% — акцент3" xfId="28" builtinId="38" customBuiltin="1"/>
    <cellStyle name="20% — акцент4" xfId="32" builtinId="42" customBuiltin="1"/>
    <cellStyle name="20% — акцент5" xfId="36" builtinId="46" customBuiltin="1"/>
    <cellStyle name="20% — акцент6" xfId="40" builtinId="50" customBuiltin="1"/>
    <cellStyle name="40% — акцент1" xfId="21" builtinId="31" customBuiltin="1"/>
    <cellStyle name="40% — акцент2" xfId="25" builtinId="35" customBuiltin="1"/>
    <cellStyle name="40% — акцент3" xfId="29" builtinId="39" customBuiltin="1"/>
    <cellStyle name="40% — акцент4" xfId="33" builtinId="43" customBuiltin="1"/>
    <cellStyle name="40% — акцент5" xfId="37" builtinId="47" customBuiltin="1"/>
    <cellStyle name="40% — акцент6" xfId="41" builtinId="51" customBuiltin="1"/>
    <cellStyle name="60% — акцент1" xfId="22" builtinId="32" customBuiltin="1"/>
    <cellStyle name="60% — акцент2" xfId="26" builtinId="36" customBuiltin="1"/>
    <cellStyle name="60% — акцент3" xfId="30" builtinId="40" customBuiltin="1"/>
    <cellStyle name="60% — акцент4" xfId="34" builtinId="44" customBuiltin="1"/>
    <cellStyle name="60% — акцент5" xfId="38" builtinId="48" customBuiltin="1"/>
    <cellStyle name="60% — акцент6" xfId="42" builtinId="52" customBuiltin="1"/>
    <cellStyle name="Акцент1" xfId="19" builtinId="29" customBuiltin="1"/>
    <cellStyle name="Акцент2" xfId="23" builtinId="33" customBuiltin="1"/>
    <cellStyle name="Акцент3" xfId="27" builtinId="37" customBuiltin="1"/>
    <cellStyle name="Акцент4" xfId="31" builtinId="41" customBuiltin="1"/>
    <cellStyle name="Акцент5" xfId="35" builtinId="45" customBuiltin="1"/>
    <cellStyle name="Акцент6" xfId="39" builtinId="49" customBuiltin="1"/>
    <cellStyle name="Ввод " xfId="11" builtinId="20" customBuiltin="1"/>
    <cellStyle name="Вывод" xfId="12" builtinId="21" customBuiltin="1"/>
    <cellStyle name="Вычисление" xfId="13" builtinId="22" customBuiltin="1"/>
    <cellStyle name="Заголовок 1" xfId="4" builtinId="16" customBuiltin="1"/>
    <cellStyle name="Заголовок 2" xfId="5" builtinId="17" customBuiltin="1"/>
    <cellStyle name="Заголовок 3" xfId="6" builtinId="18" customBuiltin="1"/>
    <cellStyle name="Заголовок 4" xfId="7" builtinId="19" customBuiltin="1"/>
    <cellStyle name="Итог" xfId="18" builtinId="25" customBuiltin="1"/>
    <cellStyle name="Контрольная ячейка" xfId="15" builtinId="23" customBuiltin="1"/>
    <cellStyle name="Название" xfId="3" builtinId="15" customBuiltin="1"/>
    <cellStyle name="Нейтральный" xfId="10" builtinId="28" customBuiltin="1"/>
    <cellStyle name="Обычный" xfId="0" builtinId="0"/>
    <cellStyle name="Обычный 2" xfId="1"/>
    <cellStyle name="Обычный 3" xfId="2"/>
    <cellStyle name="Обычный 4" xfId="43"/>
    <cellStyle name="Плохой" xfId="9" builtinId="27" customBuiltin="1"/>
    <cellStyle name="Пояснение" xfId="17" builtinId="53" customBuiltin="1"/>
    <cellStyle name="Примечание 2" xfId="44"/>
    <cellStyle name="Связанная ячейка" xfId="14" builtinId="24" customBuiltin="1"/>
    <cellStyle name="Текст предупреждения" xfId="16" builtinId="11" customBuiltin="1"/>
    <cellStyle name="Хороший" xfId="8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name="Основные%20результаты%20работы%202011-2012%20квартал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M191"/>
  <sheetViews>
    <sheetView tabSelected="1" view="pageBreakPreview" topLeftCell="A3" zoomScale="85" zoomScaleNormal="100" zoomScaleSheetLayoutView="85" workbookViewId="0">
      <selection activeCell="K179" sqref="K179"/>
    </sheetView>
  </sheetViews>
  <sheetFormatPr defaultColWidth="85.85546875" defaultRowHeight="12.75" x14ac:dyDescent="0.2"/>
  <cols>
    <col min="1" max="1" width="44.5703125" customWidth="1"/>
    <col min="2" max="2" width="15.42578125" customWidth="1"/>
    <col min="3" max="3" width="12.28515625" style="2" bestFit="1" customWidth="1"/>
    <col min="4" max="4" width="13" style="2" customWidth="1"/>
    <col min="5" max="5" width="12.5703125" bestFit="1" customWidth="1"/>
    <col min="6" max="273" width="8.42578125" customWidth="1"/>
  </cols>
  <sheetData>
    <row r="1" spans="1:273" ht="13.5" hidden="1" thickBot="1" x14ac:dyDescent="0.25">
      <c r="A1" s="25" t="s">
        <v>167</v>
      </c>
      <c r="B1" s="26">
        <v>14397</v>
      </c>
      <c r="C1" s="26">
        <v>13259</v>
      </c>
      <c r="D1" s="26">
        <v>2066</v>
      </c>
      <c r="E1" s="26">
        <v>1961</v>
      </c>
      <c r="F1" s="26">
        <v>1942</v>
      </c>
      <c r="G1" s="26">
        <v>1776</v>
      </c>
      <c r="H1" s="26">
        <v>1245</v>
      </c>
      <c r="I1" s="26">
        <v>1189</v>
      </c>
      <c r="J1" s="26">
        <v>1288</v>
      </c>
      <c r="K1" s="26">
        <v>1061</v>
      </c>
      <c r="L1" s="26">
        <v>3137</v>
      </c>
      <c r="M1" s="26">
        <v>2618</v>
      </c>
      <c r="N1" s="26">
        <v>1710</v>
      </c>
      <c r="O1" s="26">
        <v>1435</v>
      </c>
      <c r="P1" s="26">
        <v>430</v>
      </c>
      <c r="Q1" s="26">
        <v>340</v>
      </c>
      <c r="R1" s="26">
        <v>190</v>
      </c>
      <c r="S1" s="26">
        <v>96</v>
      </c>
      <c r="T1" s="26">
        <v>52</v>
      </c>
      <c r="U1" s="26">
        <v>58</v>
      </c>
      <c r="V1" s="26">
        <v>51</v>
      </c>
      <c r="W1" s="26">
        <v>46</v>
      </c>
      <c r="X1" s="26">
        <v>4220</v>
      </c>
      <c r="Y1" s="26">
        <v>3671</v>
      </c>
      <c r="Z1" s="26">
        <v>784</v>
      </c>
      <c r="AA1" s="26">
        <v>739</v>
      </c>
      <c r="AB1" s="26">
        <v>765</v>
      </c>
      <c r="AC1" s="26">
        <v>686</v>
      </c>
      <c r="AD1" s="26">
        <v>142</v>
      </c>
      <c r="AE1" s="26">
        <v>56</v>
      </c>
      <c r="AF1" s="26">
        <v>191</v>
      </c>
      <c r="AG1" s="26">
        <v>65</v>
      </c>
      <c r="AH1" s="26">
        <v>965</v>
      </c>
      <c r="AI1" s="26">
        <v>741</v>
      </c>
      <c r="AJ1" s="26">
        <v>502</v>
      </c>
      <c r="AK1" s="26">
        <v>296</v>
      </c>
      <c r="AL1" s="26">
        <v>59</v>
      </c>
      <c r="AM1" s="26">
        <v>55</v>
      </c>
      <c r="AN1" s="26">
        <v>67</v>
      </c>
      <c r="AO1" s="26">
        <v>22</v>
      </c>
      <c r="AP1" s="26">
        <v>11</v>
      </c>
      <c r="AQ1" s="26">
        <v>14</v>
      </c>
      <c r="AR1" s="26">
        <v>12</v>
      </c>
      <c r="AS1" s="26">
        <v>8</v>
      </c>
      <c r="AT1" s="26">
        <v>1856</v>
      </c>
      <c r="AU1" s="26">
        <v>1556</v>
      </c>
      <c r="AV1" s="26">
        <v>127</v>
      </c>
      <c r="AW1" s="26">
        <v>124</v>
      </c>
      <c r="AX1" s="26">
        <v>113</v>
      </c>
      <c r="AY1" s="26">
        <v>117</v>
      </c>
      <c r="AZ1" s="26">
        <v>167</v>
      </c>
      <c r="BA1" s="26">
        <v>160</v>
      </c>
      <c r="BB1" s="26">
        <v>139</v>
      </c>
      <c r="BC1" s="26">
        <v>133</v>
      </c>
      <c r="BD1" s="26">
        <v>472</v>
      </c>
      <c r="BE1" s="26">
        <v>310</v>
      </c>
      <c r="BF1" s="26">
        <v>184</v>
      </c>
      <c r="BG1" s="26">
        <v>139</v>
      </c>
      <c r="BH1" s="26">
        <v>71</v>
      </c>
      <c r="BI1" s="26">
        <v>45</v>
      </c>
      <c r="BJ1" s="26">
        <v>26</v>
      </c>
      <c r="BK1" s="26">
        <v>21</v>
      </c>
      <c r="BL1" s="26">
        <v>24</v>
      </c>
      <c r="BM1" s="26">
        <v>20</v>
      </c>
      <c r="BN1" s="26">
        <v>23</v>
      </c>
      <c r="BO1" s="26">
        <v>19</v>
      </c>
      <c r="BP1" s="26">
        <v>7222</v>
      </c>
      <c r="BQ1" s="26">
        <v>7072</v>
      </c>
      <c r="BR1" s="26">
        <v>933</v>
      </c>
      <c r="BS1" s="26">
        <v>969</v>
      </c>
      <c r="BT1" s="26">
        <v>847</v>
      </c>
      <c r="BU1" s="26">
        <v>856</v>
      </c>
      <c r="BV1" s="26">
        <v>905</v>
      </c>
      <c r="BW1" s="26">
        <v>968</v>
      </c>
      <c r="BX1" s="26">
        <v>918</v>
      </c>
      <c r="BY1" s="26">
        <v>862</v>
      </c>
      <c r="BZ1" s="26">
        <v>1454</v>
      </c>
      <c r="CA1" s="26">
        <v>1307</v>
      </c>
      <c r="CB1" s="26">
        <v>774</v>
      </c>
      <c r="CC1" s="26">
        <v>689</v>
      </c>
      <c r="CD1" s="26">
        <v>258</v>
      </c>
      <c r="CE1" s="26">
        <v>199</v>
      </c>
      <c r="CF1" s="26">
        <v>94</v>
      </c>
      <c r="CG1" s="26">
        <v>53</v>
      </c>
      <c r="CH1" s="26">
        <v>10</v>
      </c>
      <c r="CI1" s="26">
        <v>13</v>
      </c>
      <c r="CJ1" s="26">
        <v>10</v>
      </c>
      <c r="CK1" s="26">
        <v>8</v>
      </c>
      <c r="CL1" s="26">
        <v>435</v>
      </c>
      <c r="CM1" s="26">
        <v>525</v>
      </c>
      <c r="CN1" s="26">
        <v>46</v>
      </c>
      <c r="CO1" s="26">
        <v>21</v>
      </c>
      <c r="CP1" s="26">
        <v>44</v>
      </c>
      <c r="CQ1" s="26">
        <v>16</v>
      </c>
      <c r="CR1" s="26">
        <v>133</v>
      </c>
      <c r="CS1" s="26">
        <v>323</v>
      </c>
      <c r="CT1" s="26">
        <v>130</v>
      </c>
      <c r="CU1" s="26">
        <v>306</v>
      </c>
      <c r="CV1" s="26">
        <v>91</v>
      </c>
      <c r="CW1" s="26">
        <v>67</v>
      </c>
      <c r="CX1" s="26">
        <v>36</v>
      </c>
      <c r="CY1" s="26">
        <v>39</v>
      </c>
      <c r="CZ1" s="26">
        <v>23</v>
      </c>
      <c r="DA1" s="26">
        <v>22</v>
      </c>
      <c r="DB1" s="26">
        <v>6</v>
      </c>
      <c r="DC1" s="26">
        <v>8</v>
      </c>
      <c r="DD1" s="26">
        <v>0</v>
      </c>
      <c r="DE1" s="26">
        <v>2</v>
      </c>
      <c r="DF1" s="26">
        <v>0</v>
      </c>
      <c r="DG1" s="26">
        <v>1</v>
      </c>
      <c r="DH1" s="26">
        <v>1378</v>
      </c>
      <c r="DI1" s="26">
        <v>1203</v>
      </c>
      <c r="DJ1" s="26">
        <v>71</v>
      </c>
      <c r="DK1" s="26">
        <v>65</v>
      </c>
      <c r="DL1" s="26">
        <v>79</v>
      </c>
      <c r="DM1" s="26">
        <v>51</v>
      </c>
      <c r="DN1" s="26">
        <v>104</v>
      </c>
      <c r="DO1" s="26">
        <v>78</v>
      </c>
      <c r="DP1" s="26">
        <v>119</v>
      </c>
      <c r="DQ1" s="26" t="s">
        <v>72</v>
      </c>
      <c r="DR1" s="26" t="s">
        <v>73</v>
      </c>
      <c r="DS1" s="26" t="s">
        <v>74</v>
      </c>
      <c r="DT1" s="26" t="s">
        <v>75</v>
      </c>
      <c r="DU1" s="26" t="s">
        <v>76</v>
      </c>
      <c r="DV1" s="26" t="s">
        <v>77</v>
      </c>
      <c r="DW1" s="26" t="s">
        <v>78</v>
      </c>
      <c r="DX1" s="26" t="s">
        <v>79</v>
      </c>
      <c r="DY1" s="26" t="s">
        <v>80</v>
      </c>
      <c r="DZ1" s="26" t="s">
        <v>81</v>
      </c>
      <c r="EA1" s="26" t="s">
        <v>82</v>
      </c>
      <c r="EB1" s="26" t="s">
        <v>83</v>
      </c>
      <c r="EC1" s="26" t="s">
        <v>84</v>
      </c>
      <c r="ED1" s="26" t="s">
        <v>85</v>
      </c>
      <c r="EE1" s="26" t="s">
        <v>86</v>
      </c>
      <c r="EF1" s="26" t="s">
        <v>87</v>
      </c>
      <c r="EG1" s="26" t="s">
        <v>88</v>
      </c>
      <c r="EH1" s="26" t="s">
        <v>89</v>
      </c>
      <c r="EI1" s="26" t="s">
        <v>90</v>
      </c>
      <c r="EJ1" s="26" t="s">
        <v>91</v>
      </c>
      <c r="EK1" s="26" t="s">
        <v>92</v>
      </c>
      <c r="EL1" s="26" t="s">
        <v>93</v>
      </c>
      <c r="EM1" s="26" t="s">
        <v>94</v>
      </c>
      <c r="EN1" s="26" t="s">
        <v>95</v>
      </c>
      <c r="EO1" s="26" t="s">
        <v>96</v>
      </c>
      <c r="EP1" s="26" t="s">
        <v>97</v>
      </c>
      <c r="EQ1" s="26" t="s">
        <v>98</v>
      </c>
      <c r="ER1" s="26" t="s">
        <v>99</v>
      </c>
      <c r="ES1" s="26">
        <v>22</v>
      </c>
      <c r="ET1" s="26">
        <v>40</v>
      </c>
      <c r="EU1" s="26">
        <v>13</v>
      </c>
      <c r="EV1" s="26">
        <v>0</v>
      </c>
      <c r="EW1" s="26">
        <v>0</v>
      </c>
      <c r="EX1" s="26">
        <v>0</v>
      </c>
      <c r="EY1" s="26">
        <v>0</v>
      </c>
      <c r="EZ1" s="26">
        <v>2261</v>
      </c>
      <c r="FA1" s="26">
        <v>2016</v>
      </c>
      <c r="FB1" s="26">
        <v>251</v>
      </c>
      <c r="FC1" s="26">
        <v>210</v>
      </c>
      <c r="FD1" s="26">
        <v>216</v>
      </c>
      <c r="FE1" s="26">
        <v>186</v>
      </c>
      <c r="FF1" s="26">
        <v>288</v>
      </c>
      <c r="FG1" s="26">
        <v>259</v>
      </c>
      <c r="FH1" s="26">
        <v>301</v>
      </c>
      <c r="FI1" s="26">
        <v>260</v>
      </c>
      <c r="FJ1" s="26">
        <v>468</v>
      </c>
      <c r="FK1" s="26">
        <v>403</v>
      </c>
      <c r="FL1" s="26">
        <v>286</v>
      </c>
      <c r="FM1" s="26">
        <v>288</v>
      </c>
      <c r="FN1" s="26">
        <v>44</v>
      </c>
      <c r="FO1" s="26">
        <v>42</v>
      </c>
      <c r="FP1" s="26">
        <v>14</v>
      </c>
      <c r="FQ1" s="26">
        <v>5</v>
      </c>
      <c r="FR1" s="26">
        <v>7</v>
      </c>
      <c r="FS1" s="26">
        <v>4</v>
      </c>
      <c r="FT1" s="26">
        <v>7</v>
      </c>
      <c r="FU1" s="26">
        <v>4</v>
      </c>
      <c r="FV1" s="26">
        <v>4270</v>
      </c>
      <c r="FW1" s="26">
        <v>4219</v>
      </c>
      <c r="FX1" s="26">
        <v>2769</v>
      </c>
      <c r="FY1" s="26">
        <v>2819</v>
      </c>
      <c r="FZ1" s="26">
        <v>1501</v>
      </c>
      <c r="GA1" s="26">
        <v>1400</v>
      </c>
      <c r="GB1" s="26">
        <v>657</v>
      </c>
      <c r="GC1" s="26">
        <v>586</v>
      </c>
      <c r="GD1" s="26">
        <v>633</v>
      </c>
      <c r="GE1" s="26">
        <v>574</v>
      </c>
      <c r="GF1" s="26">
        <v>16</v>
      </c>
      <c r="GG1" s="26">
        <v>13</v>
      </c>
      <c r="GH1" s="26">
        <v>17</v>
      </c>
      <c r="GI1" s="26">
        <v>11</v>
      </c>
      <c r="GJ1" s="26">
        <v>119</v>
      </c>
      <c r="GK1" s="26">
        <v>105</v>
      </c>
      <c r="GL1" s="26">
        <v>219</v>
      </c>
      <c r="GM1" s="26">
        <v>198</v>
      </c>
      <c r="GN1" s="26">
        <v>131</v>
      </c>
      <c r="GO1" s="26">
        <v>116</v>
      </c>
      <c r="GP1" s="26">
        <v>41</v>
      </c>
      <c r="GQ1" s="26">
        <v>93</v>
      </c>
      <c r="GR1" s="26">
        <v>1590</v>
      </c>
      <c r="GS1" s="26">
        <v>1671</v>
      </c>
      <c r="GT1" s="26">
        <v>207</v>
      </c>
      <c r="GU1" s="26">
        <v>187</v>
      </c>
      <c r="GV1" s="26">
        <v>8</v>
      </c>
      <c r="GW1" s="26">
        <v>14</v>
      </c>
      <c r="GX1" s="26">
        <v>272</v>
      </c>
      <c r="GY1" s="26">
        <v>263</v>
      </c>
      <c r="GZ1" s="26">
        <v>118</v>
      </c>
      <c r="HA1" s="26" t="s">
        <v>100</v>
      </c>
      <c r="HB1" s="26" t="s">
        <v>101</v>
      </c>
      <c r="HC1" s="26" t="s">
        <v>102</v>
      </c>
      <c r="HD1" s="26" t="s">
        <v>103</v>
      </c>
      <c r="HE1" s="26" t="s">
        <v>104</v>
      </c>
      <c r="HF1" s="26" t="s">
        <v>105</v>
      </c>
      <c r="HG1" s="26" t="s">
        <v>106</v>
      </c>
      <c r="HH1" s="26" t="s">
        <v>107</v>
      </c>
      <c r="HI1" s="26" t="s">
        <v>108</v>
      </c>
      <c r="HJ1" s="26" t="s">
        <v>109</v>
      </c>
      <c r="HK1" s="26" t="s">
        <v>110</v>
      </c>
      <c r="HL1" s="26" t="s">
        <v>111</v>
      </c>
      <c r="HM1" s="26" t="s">
        <v>112</v>
      </c>
      <c r="HN1" s="26" t="s">
        <v>113</v>
      </c>
      <c r="HO1" s="26" t="s">
        <v>114</v>
      </c>
      <c r="HP1" s="26" t="s">
        <v>115</v>
      </c>
      <c r="HQ1" s="26" t="s">
        <v>116</v>
      </c>
      <c r="HR1" s="26" t="s">
        <v>117</v>
      </c>
      <c r="HS1" s="26" t="s">
        <v>118</v>
      </c>
      <c r="HT1" s="26" t="s">
        <v>119</v>
      </c>
      <c r="HU1" s="26" t="s">
        <v>120</v>
      </c>
      <c r="HV1" s="26" t="s">
        <v>121</v>
      </c>
      <c r="HW1" s="26" t="s">
        <v>122</v>
      </c>
      <c r="HX1" s="26" t="s">
        <v>123</v>
      </c>
      <c r="HY1" s="26" t="s">
        <v>124</v>
      </c>
      <c r="HZ1" s="26" t="s">
        <v>125</v>
      </c>
      <c r="IA1" s="26" t="s">
        <v>126</v>
      </c>
      <c r="IB1" s="26" t="s">
        <v>127</v>
      </c>
      <c r="IC1" s="26" t="s">
        <v>128</v>
      </c>
      <c r="ID1" s="26" t="s">
        <v>129</v>
      </c>
      <c r="IE1" s="26" t="s">
        <v>130</v>
      </c>
      <c r="IF1" s="26" t="s">
        <v>131</v>
      </c>
      <c r="IG1" s="26" t="s">
        <v>132</v>
      </c>
      <c r="IH1" s="26" t="s">
        <v>133</v>
      </c>
      <c r="II1" s="26" t="s">
        <v>134</v>
      </c>
      <c r="IJ1" s="26" t="s">
        <v>135</v>
      </c>
      <c r="IK1" s="26" t="s">
        <v>136</v>
      </c>
      <c r="IL1" s="26" t="s">
        <v>137</v>
      </c>
      <c r="IM1" s="26" t="s">
        <v>138</v>
      </c>
      <c r="IN1" s="26" t="s">
        <v>139</v>
      </c>
      <c r="IO1" s="26" t="s">
        <v>140</v>
      </c>
      <c r="IP1" s="26" t="s">
        <v>141</v>
      </c>
      <c r="IQ1" s="26" t="s">
        <v>142</v>
      </c>
      <c r="IR1" s="26" t="s">
        <v>143</v>
      </c>
      <c r="IS1" s="26" t="s">
        <v>144</v>
      </c>
      <c r="IT1" s="26" t="s">
        <v>145</v>
      </c>
      <c r="IU1" s="26" t="s">
        <v>146</v>
      </c>
      <c r="IV1" s="26" t="s">
        <v>147</v>
      </c>
      <c r="IW1" s="26" t="s">
        <v>148</v>
      </c>
      <c r="IX1" s="26" t="s">
        <v>149</v>
      </c>
      <c r="IY1" s="26" t="s">
        <v>150</v>
      </c>
      <c r="IZ1" s="26" t="s">
        <v>151</v>
      </c>
      <c r="JA1" s="26" t="s">
        <v>152</v>
      </c>
      <c r="JB1" s="26" t="s">
        <v>153</v>
      </c>
      <c r="JC1" s="26" t="s">
        <v>154</v>
      </c>
      <c r="JD1" s="26" t="s">
        <v>155</v>
      </c>
      <c r="JE1" s="26" t="s">
        <v>156</v>
      </c>
      <c r="JF1" s="26" t="s">
        <v>157</v>
      </c>
      <c r="JG1" s="26" t="s">
        <v>158</v>
      </c>
      <c r="JH1" s="26" t="s">
        <v>159</v>
      </c>
      <c r="JI1" s="26" t="s">
        <v>160</v>
      </c>
      <c r="JJ1" s="26" t="s">
        <v>161</v>
      </c>
      <c r="JK1" s="26" t="s">
        <v>162</v>
      </c>
      <c r="JL1" s="26" t="s">
        <v>163</v>
      </c>
      <c r="JM1" s="26" t="s">
        <v>164</v>
      </c>
    </row>
    <row r="2" spans="1:273" hidden="1" x14ac:dyDescent="0.2">
      <c r="A2" s="27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28"/>
      <c r="JK2" s="28"/>
      <c r="JL2" s="28"/>
      <c r="JM2" s="28"/>
    </row>
    <row r="3" spans="1:273" ht="28.5" customHeight="1" x14ac:dyDescent="0.2">
      <c r="A3" s="47" t="s">
        <v>57</v>
      </c>
      <c r="B3" s="47"/>
      <c r="C3" s="47"/>
      <c r="D3" s="47"/>
      <c r="E3" s="47"/>
    </row>
    <row r="4" spans="1:273" ht="23.25" customHeight="1" x14ac:dyDescent="0.2">
      <c r="A4" s="47" t="s">
        <v>165</v>
      </c>
      <c r="B4" s="47"/>
      <c r="C4" s="47"/>
      <c r="D4" s="47"/>
      <c r="E4" s="47"/>
    </row>
    <row r="5" spans="1:273" ht="22.15" customHeight="1" x14ac:dyDescent="0.2">
      <c r="A5" s="47" t="s">
        <v>167</v>
      </c>
      <c r="B5" s="47"/>
      <c r="C5" s="47"/>
      <c r="D5" s="47"/>
      <c r="E5" s="47"/>
    </row>
    <row r="6" spans="1:273" ht="17.25" customHeight="1" x14ac:dyDescent="0.2">
      <c r="A6" s="15"/>
      <c r="B6" s="15"/>
      <c r="C6" s="15"/>
      <c r="D6" s="22"/>
      <c r="E6" s="15"/>
    </row>
    <row r="7" spans="1:273" ht="30.75" customHeight="1" x14ac:dyDescent="0.2">
      <c r="A7" s="48" t="s">
        <v>13</v>
      </c>
      <c r="B7" s="48"/>
      <c r="C7" s="48"/>
      <c r="D7" s="48"/>
      <c r="E7" s="48"/>
    </row>
    <row r="8" spans="1:273" ht="25.5" customHeight="1" x14ac:dyDescent="0.2">
      <c r="A8" s="46" t="s">
        <v>0</v>
      </c>
      <c r="B8" s="46"/>
      <c r="C8" s="3">
        <v>2020</v>
      </c>
      <c r="D8" s="3">
        <v>2019</v>
      </c>
      <c r="E8" s="1" t="s">
        <v>1</v>
      </c>
    </row>
    <row r="9" spans="1:273" ht="19.5" customHeight="1" x14ac:dyDescent="0.25">
      <c r="A9" s="49" t="s">
        <v>2</v>
      </c>
      <c r="B9" s="49"/>
      <c r="C9" s="21">
        <f>B1</f>
        <v>14397</v>
      </c>
      <c r="D9" s="21">
        <f>C1</f>
        <v>13259</v>
      </c>
      <c r="E9" s="20">
        <f>C9*100/D9-100</f>
        <v>8.582849385323172</v>
      </c>
      <c r="F9" s="19"/>
      <c r="G9" s="19"/>
      <c r="H9" s="19"/>
    </row>
    <row r="10" spans="1:273" ht="19.5" customHeight="1" x14ac:dyDescent="0.2">
      <c r="A10" s="49" t="s">
        <v>3</v>
      </c>
      <c r="B10" s="49"/>
      <c r="C10" s="21">
        <f>D1</f>
        <v>2066</v>
      </c>
      <c r="D10" s="21">
        <f>E1</f>
        <v>1961</v>
      </c>
      <c r="E10" s="20">
        <f t="shared" ref="E10:E20" si="0">C10*100/D10-100</f>
        <v>5.3544110147883686</v>
      </c>
    </row>
    <row r="11" spans="1:273" ht="33" customHeight="1" x14ac:dyDescent="0.2">
      <c r="A11" s="40" t="s">
        <v>4</v>
      </c>
      <c r="B11" s="40"/>
      <c r="C11" s="21">
        <f>F1</f>
        <v>1942</v>
      </c>
      <c r="D11" s="21">
        <f>G1</f>
        <v>1776</v>
      </c>
      <c r="E11" s="20">
        <f t="shared" si="0"/>
        <v>9.3468468468468444</v>
      </c>
    </row>
    <row r="12" spans="1:273" ht="19.5" customHeight="1" x14ac:dyDescent="0.2">
      <c r="A12" s="40" t="s">
        <v>5</v>
      </c>
      <c r="B12" s="40"/>
      <c r="C12" s="21">
        <f>H1</f>
        <v>1245</v>
      </c>
      <c r="D12" s="21">
        <f>I1</f>
        <v>1189</v>
      </c>
      <c r="E12" s="20">
        <f t="shared" si="0"/>
        <v>4.7098402018502981</v>
      </c>
    </row>
    <row r="13" spans="1:273" ht="35.25" customHeight="1" x14ac:dyDescent="0.2">
      <c r="A13" s="40" t="s">
        <v>6</v>
      </c>
      <c r="B13" s="40"/>
      <c r="C13" s="21">
        <f>J1</f>
        <v>1288</v>
      </c>
      <c r="D13" s="21">
        <f>K1</f>
        <v>1061</v>
      </c>
      <c r="E13" s="20">
        <f t="shared" si="0"/>
        <v>21.394910461828459</v>
      </c>
    </row>
    <row r="14" spans="1:273" ht="19.5" customHeight="1" x14ac:dyDescent="0.2">
      <c r="A14" s="40" t="s">
        <v>7</v>
      </c>
      <c r="B14" s="40"/>
      <c r="C14" s="21">
        <f>L1</f>
        <v>3137</v>
      </c>
      <c r="D14" s="21">
        <f>M1</f>
        <v>2618</v>
      </c>
      <c r="E14" s="20">
        <f t="shared" si="0"/>
        <v>19.824293353705116</v>
      </c>
    </row>
    <row r="15" spans="1:273" ht="19.5" customHeight="1" x14ac:dyDescent="0.2">
      <c r="A15" s="40" t="s">
        <v>8</v>
      </c>
      <c r="B15" s="40"/>
      <c r="C15" s="21">
        <f>N1</f>
        <v>1710</v>
      </c>
      <c r="D15" s="21">
        <f>O1</f>
        <v>1435</v>
      </c>
      <c r="E15" s="20">
        <f t="shared" si="0"/>
        <v>19.163763066202094</v>
      </c>
    </row>
    <row r="16" spans="1:273" ht="19.5" customHeight="1" x14ac:dyDescent="0.2">
      <c r="A16" s="13"/>
      <c r="B16" s="13" t="s">
        <v>58</v>
      </c>
      <c r="C16" s="23">
        <f>C15/C14*100</f>
        <v>54.510678992668147</v>
      </c>
      <c r="D16" s="23">
        <f>D15/D14*100</f>
        <v>54.81283422459893</v>
      </c>
      <c r="E16" s="24">
        <f>C16*100/D16-100</f>
        <v>-0.55124905727859641</v>
      </c>
    </row>
    <row r="17" spans="1:5" ht="34.5" customHeight="1" x14ac:dyDescent="0.2">
      <c r="A17" s="40" t="s">
        <v>12</v>
      </c>
      <c r="B17" s="40"/>
      <c r="C17" s="21">
        <f>P1</f>
        <v>430</v>
      </c>
      <c r="D17" s="21">
        <f>Q1</f>
        <v>340</v>
      </c>
      <c r="E17" s="20">
        <f>C17*100/D17-100</f>
        <v>26.470588235294116</v>
      </c>
    </row>
    <row r="18" spans="1:5" ht="19.5" customHeight="1" x14ac:dyDescent="0.2">
      <c r="A18" s="40" t="s">
        <v>9</v>
      </c>
      <c r="B18" s="40"/>
      <c r="C18" s="21">
        <f>R1</f>
        <v>190</v>
      </c>
      <c r="D18" s="21">
        <f>S1</f>
        <v>96</v>
      </c>
      <c r="E18" s="20">
        <f t="shared" si="0"/>
        <v>97.916666666666657</v>
      </c>
    </row>
    <row r="19" spans="1:5" ht="51.75" customHeight="1" x14ac:dyDescent="0.2">
      <c r="A19" s="40" t="s">
        <v>10</v>
      </c>
      <c r="B19" s="40"/>
      <c r="C19" s="21">
        <f>T1</f>
        <v>52</v>
      </c>
      <c r="D19" s="21">
        <f>U1</f>
        <v>58</v>
      </c>
      <c r="E19" s="20">
        <f t="shared" si="0"/>
        <v>-10.34482758620689</v>
      </c>
    </row>
    <row r="20" spans="1:5" ht="35.25" customHeight="1" x14ac:dyDescent="0.2">
      <c r="A20" s="40" t="s">
        <v>11</v>
      </c>
      <c r="B20" s="40"/>
      <c r="C20" s="21">
        <f>V1</f>
        <v>51</v>
      </c>
      <c r="D20" s="21">
        <f>W1</f>
        <v>46</v>
      </c>
      <c r="E20" s="20">
        <f t="shared" si="0"/>
        <v>10.869565217391298</v>
      </c>
    </row>
    <row r="21" spans="1:5" s="4" customFormat="1" ht="24.75" customHeight="1" x14ac:dyDescent="0.2">
      <c r="A21" s="42" t="s">
        <v>14</v>
      </c>
      <c r="B21" s="42"/>
      <c r="C21" s="42"/>
      <c r="D21" s="42"/>
      <c r="E21" s="42"/>
    </row>
    <row r="22" spans="1:5" ht="25.5" customHeight="1" x14ac:dyDescent="0.2">
      <c r="A22" s="46" t="s">
        <v>0</v>
      </c>
      <c r="B22" s="46"/>
      <c r="C22" s="3">
        <v>2020</v>
      </c>
      <c r="D22" s="3">
        <v>2019</v>
      </c>
      <c r="E22" s="1" t="s">
        <v>1</v>
      </c>
    </row>
    <row r="23" spans="1:5" s="4" customFormat="1" ht="17.25" customHeight="1" x14ac:dyDescent="0.2">
      <c r="A23" s="40" t="s">
        <v>2</v>
      </c>
      <c r="B23" s="40"/>
      <c r="C23" s="21">
        <f>X1</f>
        <v>4220</v>
      </c>
      <c r="D23" s="21">
        <f>Y1</f>
        <v>3671</v>
      </c>
      <c r="E23" s="20">
        <f>C23*100/D23-100</f>
        <v>14.955053119041139</v>
      </c>
    </row>
    <row r="24" spans="1:5" s="4" customFormat="1" ht="17.25" customHeight="1" x14ac:dyDescent="0.2">
      <c r="A24" s="40" t="s">
        <v>3</v>
      </c>
      <c r="B24" s="40"/>
      <c r="C24" s="21">
        <f>Z1</f>
        <v>784</v>
      </c>
      <c r="D24" s="21">
        <f>AA1</f>
        <v>739</v>
      </c>
      <c r="E24" s="20">
        <f t="shared" ref="E24:E29" si="1">C24*100/D24-100</f>
        <v>6.0893098782137969</v>
      </c>
    </row>
    <row r="25" spans="1:5" s="4" customFormat="1" ht="34.5" customHeight="1" x14ac:dyDescent="0.2">
      <c r="A25" s="40" t="s">
        <v>4</v>
      </c>
      <c r="B25" s="40"/>
      <c r="C25" s="21">
        <f>AB1</f>
        <v>765</v>
      </c>
      <c r="D25" s="21">
        <f>AC1</f>
        <v>686</v>
      </c>
      <c r="E25" s="20">
        <f t="shared" si="1"/>
        <v>11.516034985422735</v>
      </c>
    </row>
    <row r="26" spans="1:5" s="4" customFormat="1" ht="17.25" customHeight="1" x14ac:dyDescent="0.2">
      <c r="A26" s="40" t="s">
        <v>5</v>
      </c>
      <c r="B26" s="40"/>
      <c r="C26" s="21">
        <f>AD1</f>
        <v>142</v>
      </c>
      <c r="D26" s="21">
        <f>AE1</f>
        <v>56</v>
      </c>
      <c r="E26" s="20">
        <f t="shared" si="1"/>
        <v>153.57142857142858</v>
      </c>
    </row>
    <row r="27" spans="1:5" s="4" customFormat="1" ht="34.5" customHeight="1" x14ac:dyDescent="0.2">
      <c r="A27" s="40" t="s">
        <v>6</v>
      </c>
      <c r="B27" s="40"/>
      <c r="C27" s="21">
        <f>AF1</f>
        <v>191</v>
      </c>
      <c r="D27" s="21">
        <f>AG1</f>
        <v>65</v>
      </c>
      <c r="E27" s="20">
        <f t="shared" si="1"/>
        <v>193.84615384615387</v>
      </c>
    </row>
    <row r="28" spans="1:5" s="4" customFormat="1" ht="17.25" customHeight="1" x14ac:dyDescent="0.2">
      <c r="A28" s="40" t="s">
        <v>7</v>
      </c>
      <c r="B28" s="40"/>
      <c r="C28" s="21">
        <f>AH1</f>
        <v>965</v>
      </c>
      <c r="D28" s="21">
        <f>AI1</f>
        <v>741</v>
      </c>
      <c r="E28" s="20">
        <f t="shared" si="1"/>
        <v>30.2294197031039</v>
      </c>
    </row>
    <row r="29" spans="1:5" s="4" customFormat="1" ht="25.5" customHeight="1" x14ac:dyDescent="0.2">
      <c r="A29" s="40" t="s">
        <v>8</v>
      </c>
      <c r="B29" s="40"/>
      <c r="C29" s="21">
        <f>AJ1</f>
        <v>502</v>
      </c>
      <c r="D29" s="21">
        <f>AK1</f>
        <v>296</v>
      </c>
      <c r="E29" s="20">
        <f t="shared" si="1"/>
        <v>69.594594594594582</v>
      </c>
    </row>
    <row r="30" spans="1:5" ht="19.5" customHeight="1" x14ac:dyDescent="0.2">
      <c r="A30" s="13"/>
      <c r="B30" s="13" t="s">
        <v>58</v>
      </c>
      <c r="C30" s="23">
        <f>C29/C28*100</f>
        <v>52.020725388601043</v>
      </c>
      <c r="D30" s="23">
        <f>D29/D28*100</f>
        <v>39.946018893387311</v>
      </c>
      <c r="E30" s="24">
        <f>C30*100/D30-100</f>
        <v>30.227559165383013</v>
      </c>
    </row>
    <row r="31" spans="1:5" s="4" customFormat="1" ht="34.5" customHeight="1" x14ac:dyDescent="0.2">
      <c r="A31" s="40" t="s">
        <v>12</v>
      </c>
      <c r="B31" s="40"/>
      <c r="C31" s="21">
        <f>AL1</f>
        <v>59</v>
      </c>
      <c r="D31" s="21">
        <f>AM1</f>
        <v>55</v>
      </c>
      <c r="E31" s="20">
        <f t="shared" ref="E31:E33" si="2">C31*100/D31-100</f>
        <v>7.2727272727272663</v>
      </c>
    </row>
    <row r="32" spans="1:5" s="4" customFormat="1" ht="17.25" customHeight="1" x14ac:dyDescent="0.2">
      <c r="A32" s="40" t="s">
        <v>9</v>
      </c>
      <c r="B32" s="40"/>
      <c r="C32" s="21">
        <f>AN1</f>
        <v>67</v>
      </c>
      <c r="D32" s="21">
        <f>AO1</f>
        <v>22</v>
      </c>
      <c r="E32" s="20">
        <f t="shared" si="2"/>
        <v>204.54545454545456</v>
      </c>
    </row>
    <row r="33" spans="1:5" s="4" customFormat="1" ht="45" customHeight="1" x14ac:dyDescent="0.2">
      <c r="A33" s="40" t="s">
        <v>10</v>
      </c>
      <c r="B33" s="40"/>
      <c r="C33" s="21">
        <f>AP1</f>
        <v>11</v>
      </c>
      <c r="D33" s="21">
        <f>AQ1</f>
        <v>14</v>
      </c>
      <c r="E33" s="20">
        <f t="shared" si="2"/>
        <v>-21.428571428571431</v>
      </c>
    </row>
    <row r="34" spans="1:5" s="4" customFormat="1" ht="17.25" customHeight="1" x14ac:dyDescent="0.2">
      <c r="A34" s="40" t="s">
        <v>11</v>
      </c>
      <c r="B34" s="40"/>
      <c r="C34" s="21">
        <f>AR1</f>
        <v>12</v>
      </c>
      <c r="D34" s="21">
        <f>AS1</f>
        <v>8</v>
      </c>
      <c r="E34" s="20">
        <f>C34*100/D34-100</f>
        <v>50</v>
      </c>
    </row>
    <row r="35" spans="1:5" s="4" customFormat="1" ht="17.25" customHeight="1" x14ac:dyDescent="0.2">
      <c r="A35" s="43" t="s">
        <v>166</v>
      </c>
      <c r="B35" s="43"/>
      <c r="C35" s="43"/>
      <c r="D35" s="43"/>
      <c r="E35" s="43"/>
    </row>
    <row r="36" spans="1:5" ht="22.5" customHeight="1" x14ac:dyDescent="0.2">
      <c r="A36" s="51" t="s">
        <v>52</v>
      </c>
      <c r="B36" s="51"/>
      <c r="C36" s="51"/>
      <c r="D36" s="51"/>
      <c r="E36" s="51"/>
    </row>
    <row r="37" spans="1:5" ht="25.5" customHeight="1" x14ac:dyDescent="0.2">
      <c r="A37" s="46" t="s">
        <v>0</v>
      </c>
      <c r="B37" s="46"/>
      <c r="C37" s="3">
        <v>2020</v>
      </c>
      <c r="D37" s="3">
        <v>2019</v>
      </c>
      <c r="E37" s="1" t="s">
        <v>1</v>
      </c>
    </row>
    <row r="38" spans="1:5" ht="18.75" customHeight="1" x14ac:dyDescent="0.2">
      <c r="A38" s="40" t="s">
        <v>2</v>
      </c>
      <c r="B38" s="40"/>
      <c r="C38" s="21">
        <f>AT1</f>
        <v>1856</v>
      </c>
      <c r="D38" s="21">
        <f>AU1</f>
        <v>1556</v>
      </c>
      <c r="E38" s="20">
        <f t="shared" ref="E38:E49" si="3">C38*100/D38-100</f>
        <v>19.280205655526998</v>
      </c>
    </row>
    <row r="39" spans="1:5" ht="18.75" customHeight="1" x14ac:dyDescent="0.2">
      <c r="A39" s="40" t="s">
        <v>3</v>
      </c>
      <c r="B39" s="40"/>
      <c r="C39" s="21">
        <f>AV1</f>
        <v>127</v>
      </c>
      <c r="D39" s="21">
        <f>AW1</f>
        <v>124</v>
      </c>
      <c r="E39" s="20">
        <f t="shared" si="3"/>
        <v>2.4193548387096797</v>
      </c>
    </row>
    <row r="40" spans="1:5" ht="36.75" customHeight="1" x14ac:dyDescent="0.2">
      <c r="A40" s="40" t="s">
        <v>4</v>
      </c>
      <c r="B40" s="40"/>
      <c r="C40" s="21">
        <f>AX1</f>
        <v>113</v>
      </c>
      <c r="D40" s="21">
        <f>AY1</f>
        <v>117</v>
      </c>
      <c r="E40" s="20">
        <f t="shared" si="3"/>
        <v>-3.4188034188034209</v>
      </c>
    </row>
    <row r="41" spans="1:5" ht="18.75" customHeight="1" x14ac:dyDescent="0.2">
      <c r="A41" s="40" t="s">
        <v>5</v>
      </c>
      <c r="B41" s="40"/>
      <c r="C41" s="21">
        <f>AZ1</f>
        <v>167</v>
      </c>
      <c r="D41" s="21">
        <f>BA1</f>
        <v>160</v>
      </c>
      <c r="E41" s="20">
        <f t="shared" si="3"/>
        <v>4.375</v>
      </c>
    </row>
    <row r="42" spans="1:5" ht="38.25" customHeight="1" x14ac:dyDescent="0.2">
      <c r="A42" s="40" t="s">
        <v>6</v>
      </c>
      <c r="B42" s="40"/>
      <c r="C42" s="21">
        <f>BB1</f>
        <v>139</v>
      </c>
      <c r="D42" s="21">
        <f>BC1</f>
        <v>133</v>
      </c>
      <c r="E42" s="20">
        <f t="shared" si="3"/>
        <v>4.5112781954887282</v>
      </c>
    </row>
    <row r="43" spans="1:5" ht="18.75" customHeight="1" x14ac:dyDescent="0.2">
      <c r="A43" s="40" t="s">
        <v>7</v>
      </c>
      <c r="B43" s="40"/>
      <c r="C43" s="21">
        <f>BD1</f>
        <v>472</v>
      </c>
      <c r="D43" s="21">
        <f>BE1</f>
        <v>310</v>
      </c>
      <c r="E43" s="20">
        <f t="shared" si="3"/>
        <v>52.258064516129025</v>
      </c>
    </row>
    <row r="44" spans="1:5" ht="18.75" customHeight="1" x14ac:dyDescent="0.2">
      <c r="A44" s="40" t="s">
        <v>8</v>
      </c>
      <c r="B44" s="40"/>
      <c r="C44" s="21">
        <f>BF1</f>
        <v>184</v>
      </c>
      <c r="D44" s="21">
        <f>BG1</f>
        <v>139</v>
      </c>
      <c r="E44" s="20">
        <f t="shared" si="3"/>
        <v>32.374100719424462</v>
      </c>
    </row>
    <row r="45" spans="1:5" ht="19.5" customHeight="1" x14ac:dyDescent="0.2">
      <c r="A45" s="13"/>
      <c r="B45" s="13" t="s">
        <v>58</v>
      </c>
      <c r="C45" s="23">
        <f>C44/C43*100</f>
        <v>38.983050847457626</v>
      </c>
      <c r="D45" s="23">
        <f>D44/D43*100</f>
        <v>44.838709677419352</v>
      </c>
      <c r="E45" s="24">
        <f>C45*100/D45-100</f>
        <v>-13.05938300207292</v>
      </c>
    </row>
    <row r="46" spans="1:5" ht="34.5" customHeight="1" x14ac:dyDescent="0.2">
      <c r="A46" s="40" t="s">
        <v>12</v>
      </c>
      <c r="B46" s="40"/>
      <c r="C46" s="21">
        <f>BH1</f>
        <v>71</v>
      </c>
      <c r="D46" s="21">
        <f>BI1</f>
        <v>45</v>
      </c>
      <c r="E46" s="20">
        <f t="shared" si="3"/>
        <v>57.777777777777771</v>
      </c>
    </row>
    <row r="47" spans="1:5" ht="18.75" customHeight="1" x14ac:dyDescent="0.2">
      <c r="A47" s="40" t="s">
        <v>9</v>
      </c>
      <c r="B47" s="40"/>
      <c r="C47" s="21">
        <f>BJ1</f>
        <v>26</v>
      </c>
      <c r="D47" s="21">
        <f>BK1</f>
        <v>21</v>
      </c>
      <c r="E47" s="20">
        <f t="shared" si="3"/>
        <v>23.80952380952381</v>
      </c>
    </row>
    <row r="48" spans="1:5" ht="48.75" customHeight="1" x14ac:dyDescent="0.2">
      <c r="A48" s="40" t="s">
        <v>10</v>
      </c>
      <c r="B48" s="40"/>
      <c r="C48" s="21">
        <f>BL1</f>
        <v>24</v>
      </c>
      <c r="D48" s="21">
        <f>BM1</f>
        <v>20</v>
      </c>
      <c r="E48" s="20">
        <f t="shared" si="3"/>
        <v>20</v>
      </c>
    </row>
    <row r="49" spans="1:5" ht="18" customHeight="1" x14ac:dyDescent="0.2">
      <c r="A49" s="40" t="s">
        <v>11</v>
      </c>
      <c r="B49" s="40"/>
      <c r="C49" s="21">
        <f>BN1</f>
        <v>23</v>
      </c>
      <c r="D49" s="21">
        <f>BO1</f>
        <v>19</v>
      </c>
      <c r="E49" s="20">
        <f t="shared" si="3"/>
        <v>21.05263157894737</v>
      </c>
    </row>
    <row r="50" spans="1:5" ht="26.25" customHeight="1" x14ac:dyDescent="0.2">
      <c r="A50" s="50" t="s">
        <v>60</v>
      </c>
      <c r="B50" s="50"/>
      <c r="C50" s="50"/>
      <c r="D50" s="50"/>
      <c r="E50" s="50"/>
    </row>
    <row r="51" spans="1:5" ht="30" customHeight="1" x14ac:dyDescent="0.2">
      <c r="A51" s="46" t="s">
        <v>0</v>
      </c>
      <c r="B51" s="46"/>
      <c r="C51" s="3">
        <v>2020</v>
      </c>
      <c r="D51" s="3">
        <v>2019</v>
      </c>
      <c r="E51" s="14" t="s">
        <v>1</v>
      </c>
    </row>
    <row r="52" spans="1:5" ht="21" customHeight="1" x14ac:dyDescent="0.2">
      <c r="A52" s="40" t="s">
        <v>2</v>
      </c>
      <c r="B52" s="40"/>
      <c r="C52" s="21">
        <v>652</v>
      </c>
      <c r="D52" s="21">
        <v>709</v>
      </c>
      <c r="E52" s="20">
        <f t="shared" ref="E52:E58" si="4">C52*100/D52-100</f>
        <v>-8.0394922425952018</v>
      </c>
    </row>
    <row r="53" spans="1:5" ht="21" customHeight="1" x14ac:dyDescent="0.2">
      <c r="A53" s="40" t="s">
        <v>3</v>
      </c>
      <c r="B53" s="40"/>
      <c r="C53" s="21">
        <v>90</v>
      </c>
      <c r="D53" s="21">
        <v>70</v>
      </c>
      <c r="E53" s="20">
        <f t="shared" si="4"/>
        <v>28.571428571428584</v>
      </c>
    </row>
    <row r="54" spans="1:5" ht="36" customHeight="1" x14ac:dyDescent="0.2">
      <c r="A54" s="40" t="s">
        <v>4</v>
      </c>
      <c r="B54" s="40"/>
      <c r="C54" s="21">
        <v>78</v>
      </c>
      <c r="D54" s="21">
        <v>66</v>
      </c>
      <c r="E54" s="20">
        <f t="shared" si="4"/>
        <v>18.181818181818187</v>
      </c>
    </row>
    <row r="55" spans="1:5" ht="21" customHeight="1" x14ac:dyDescent="0.2">
      <c r="A55" s="40" t="s">
        <v>5</v>
      </c>
      <c r="B55" s="40"/>
      <c r="C55" s="21">
        <v>17</v>
      </c>
      <c r="D55" s="21">
        <v>29</v>
      </c>
      <c r="E55" s="20">
        <f t="shared" si="4"/>
        <v>-41.379310344827587</v>
      </c>
    </row>
    <row r="56" spans="1:5" ht="36" customHeight="1" x14ac:dyDescent="0.2">
      <c r="A56" s="40" t="s">
        <v>6</v>
      </c>
      <c r="B56" s="40"/>
      <c r="C56" s="21">
        <v>11</v>
      </c>
      <c r="D56" s="21">
        <v>27</v>
      </c>
      <c r="E56" s="20">
        <f t="shared" si="4"/>
        <v>-59.25925925925926</v>
      </c>
    </row>
    <row r="57" spans="1:5" ht="21.75" customHeight="1" x14ac:dyDescent="0.2">
      <c r="A57" s="40" t="s">
        <v>7</v>
      </c>
      <c r="B57" s="40"/>
      <c r="C57" s="21">
        <v>159</v>
      </c>
      <c r="D57" s="21">
        <v>159</v>
      </c>
      <c r="E57" s="20">
        <f t="shared" si="4"/>
        <v>0</v>
      </c>
    </row>
    <row r="58" spans="1:5" ht="21" customHeight="1" x14ac:dyDescent="0.2">
      <c r="A58" s="40" t="s">
        <v>8</v>
      </c>
      <c r="B58" s="40"/>
      <c r="C58" s="21">
        <v>62</v>
      </c>
      <c r="D58" s="21">
        <v>64</v>
      </c>
      <c r="E58" s="20">
        <f t="shared" si="4"/>
        <v>-3.125</v>
      </c>
    </row>
    <row r="59" spans="1:5" ht="19.5" customHeight="1" x14ac:dyDescent="0.2">
      <c r="A59" s="13"/>
      <c r="B59" s="13" t="s">
        <v>58</v>
      </c>
      <c r="C59" s="23">
        <f>C58/C57*100</f>
        <v>38.9937106918239</v>
      </c>
      <c r="D59" s="23">
        <f>D58/D57*100</f>
        <v>40.25157232704403</v>
      </c>
      <c r="E59" s="24">
        <f>C59*100/D59-100</f>
        <v>-3.1250000000000142</v>
      </c>
    </row>
    <row r="60" spans="1:5" ht="36" customHeight="1" x14ac:dyDescent="0.2">
      <c r="A60" s="40" t="s">
        <v>12</v>
      </c>
      <c r="B60" s="40"/>
      <c r="C60" s="21">
        <v>12</v>
      </c>
      <c r="D60" s="21">
        <v>8</v>
      </c>
      <c r="E60" s="20">
        <f t="shared" ref="E60" si="5">C60*100/D60-100</f>
        <v>50</v>
      </c>
    </row>
    <row r="61" spans="1:5" ht="19.5" customHeight="1" x14ac:dyDescent="0.2">
      <c r="A61" s="40" t="s">
        <v>9</v>
      </c>
      <c r="B61" s="40"/>
      <c r="C61" s="21" t="s">
        <v>59</v>
      </c>
      <c r="D61" s="21" t="s">
        <v>59</v>
      </c>
      <c r="E61" s="20" t="s">
        <v>59</v>
      </c>
    </row>
    <row r="62" spans="1:5" ht="48.75" customHeight="1" x14ac:dyDescent="0.2">
      <c r="A62" s="40" t="s">
        <v>10</v>
      </c>
      <c r="B62" s="40"/>
      <c r="C62" s="21" t="s">
        <v>59</v>
      </c>
      <c r="D62" s="21" t="s">
        <v>59</v>
      </c>
      <c r="E62" s="20" t="s">
        <v>59</v>
      </c>
    </row>
    <row r="63" spans="1:5" ht="17.25" customHeight="1" x14ac:dyDescent="0.2">
      <c r="A63" s="40" t="s">
        <v>11</v>
      </c>
      <c r="B63" s="40"/>
      <c r="C63" s="21" t="s">
        <v>59</v>
      </c>
      <c r="D63" s="21" t="s">
        <v>59</v>
      </c>
      <c r="E63" s="20" t="s">
        <v>59</v>
      </c>
    </row>
    <row r="64" spans="1:5" ht="19.5" customHeight="1" x14ac:dyDescent="0.2">
      <c r="A64" s="43" t="s">
        <v>166</v>
      </c>
      <c r="B64" s="43"/>
      <c r="C64" s="43"/>
      <c r="D64" s="43"/>
      <c r="E64" s="43"/>
    </row>
    <row r="65" spans="1:5" ht="21" customHeight="1" x14ac:dyDescent="0.2">
      <c r="A65" s="50" t="s">
        <v>51</v>
      </c>
      <c r="B65" s="50"/>
      <c r="C65" s="50"/>
      <c r="D65" s="50"/>
      <c r="E65" s="50"/>
    </row>
    <row r="66" spans="1:5" ht="19.5" customHeight="1" x14ac:dyDescent="0.2">
      <c r="A66" s="40" t="s">
        <v>2</v>
      </c>
      <c r="B66" s="40"/>
      <c r="C66" s="21">
        <f>BP1</f>
        <v>7222</v>
      </c>
      <c r="D66" s="21">
        <f>BQ1</f>
        <v>7072</v>
      </c>
      <c r="E66" s="20">
        <f t="shared" ref="E66:E72" si="6">C66*100/D66-100</f>
        <v>2.1210407239819062</v>
      </c>
    </row>
    <row r="67" spans="1:5" ht="19.5" customHeight="1" x14ac:dyDescent="0.2">
      <c r="A67" s="40" t="s">
        <v>3</v>
      </c>
      <c r="B67" s="40"/>
      <c r="C67" s="21">
        <f>BR1</f>
        <v>933</v>
      </c>
      <c r="D67" s="21">
        <f>BS1</f>
        <v>969</v>
      </c>
      <c r="E67" s="20">
        <f t="shared" si="6"/>
        <v>-3.7151702786377712</v>
      </c>
    </row>
    <row r="68" spans="1:5" ht="33.75" customHeight="1" x14ac:dyDescent="0.2">
      <c r="A68" s="40" t="s">
        <v>4</v>
      </c>
      <c r="B68" s="40"/>
      <c r="C68" s="21">
        <f>BT1</f>
        <v>847</v>
      </c>
      <c r="D68" s="21">
        <f>BU1</f>
        <v>856</v>
      </c>
      <c r="E68" s="20">
        <f t="shared" si="6"/>
        <v>-1.0514018691588802</v>
      </c>
    </row>
    <row r="69" spans="1:5" ht="19.5" customHeight="1" x14ac:dyDescent="0.2">
      <c r="A69" s="40" t="s">
        <v>5</v>
      </c>
      <c r="B69" s="40"/>
      <c r="C69" s="21">
        <f>BV1</f>
        <v>905</v>
      </c>
      <c r="D69" s="21">
        <f>BW1</f>
        <v>968</v>
      </c>
      <c r="E69" s="20">
        <f t="shared" si="6"/>
        <v>-6.5082644628099189</v>
      </c>
    </row>
    <row r="70" spans="1:5" ht="35.25" customHeight="1" x14ac:dyDescent="0.2">
      <c r="A70" s="40" t="s">
        <v>6</v>
      </c>
      <c r="B70" s="40"/>
      <c r="C70" s="21">
        <f>BX1</f>
        <v>918</v>
      </c>
      <c r="D70" s="21">
        <f>BY1</f>
        <v>862</v>
      </c>
      <c r="E70" s="20">
        <f t="shared" si="6"/>
        <v>6.4965197215777266</v>
      </c>
    </row>
    <row r="71" spans="1:5" ht="19.5" customHeight="1" x14ac:dyDescent="0.2">
      <c r="A71" s="40" t="s">
        <v>7</v>
      </c>
      <c r="B71" s="40"/>
      <c r="C71" s="21">
        <f>BZ1</f>
        <v>1454</v>
      </c>
      <c r="D71" s="21">
        <f>CA1</f>
        <v>1307</v>
      </c>
      <c r="E71" s="20">
        <f t="shared" si="6"/>
        <v>11.247130833970928</v>
      </c>
    </row>
    <row r="72" spans="1:5" ht="19.5" customHeight="1" x14ac:dyDescent="0.2">
      <c r="A72" s="40" t="s">
        <v>8</v>
      </c>
      <c r="B72" s="40"/>
      <c r="C72" s="21">
        <v>774</v>
      </c>
      <c r="D72" s="21">
        <v>689</v>
      </c>
      <c r="E72" s="20">
        <f t="shared" si="6"/>
        <v>12.3367198838897</v>
      </c>
    </row>
    <row r="73" spans="1:5" ht="19.5" customHeight="1" x14ac:dyDescent="0.2">
      <c r="A73" s="13"/>
      <c r="B73" s="13" t="s">
        <v>58</v>
      </c>
      <c r="C73" s="23">
        <f>C72/C71*100</f>
        <v>53.232462173315</v>
      </c>
      <c r="D73" s="23">
        <f>D72/D71*100</f>
        <v>52.716143840856923</v>
      </c>
      <c r="E73" s="24">
        <f>C73*100/D73-100</f>
        <v>0.9794311473478956</v>
      </c>
    </row>
    <row r="74" spans="1:5" ht="32.25" customHeight="1" x14ac:dyDescent="0.2">
      <c r="A74" s="40" t="s">
        <v>12</v>
      </c>
      <c r="B74" s="40"/>
      <c r="C74" s="21">
        <f>CD1</f>
        <v>258</v>
      </c>
      <c r="D74" s="21">
        <f>CE1</f>
        <v>199</v>
      </c>
      <c r="E74" s="20">
        <f t="shared" ref="E74:E77" si="7">C74*100/D74-100</f>
        <v>29.64824120603015</v>
      </c>
    </row>
    <row r="75" spans="1:5" ht="19.5" customHeight="1" x14ac:dyDescent="0.2">
      <c r="A75" s="40" t="s">
        <v>9</v>
      </c>
      <c r="B75" s="40"/>
      <c r="C75" s="21">
        <f>CF1</f>
        <v>94</v>
      </c>
      <c r="D75" s="21">
        <f>CG1</f>
        <v>53</v>
      </c>
      <c r="E75" s="20">
        <f t="shared" si="7"/>
        <v>77.358490566037744</v>
      </c>
    </row>
    <row r="76" spans="1:5" ht="48" customHeight="1" x14ac:dyDescent="0.2">
      <c r="A76" s="40" t="s">
        <v>10</v>
      </c>
      <c r="B76" s="40"/>
      <c r="C76" s="21">
        <f>CH1</f>
        <v>10</v>
      </c>
      <c r="D76" s="21">
        <f>CI1</f>
        <v>13</v>
      </c>
      <c r="E76" s="20">
        <f t="shared" si="7"/>
        <v>-23.07692307692308</v>
      </c>
    </row>
    <row r="77" spans="1:5" ht="19.5" customHeight="1" x14ac:dyDescent="0.2">
      <c r="A77" s="40" t="s">
        <v>11</v>
      </c>
      <c r="B77" s="40"/>
      <c r="C77" s="21">
        <f>CJ1</f>
        <v>10</v>
      </c>
      <c r="D77" s="21">
        <f>CK1</f>
        <v>8</v>
      </c>
      <c r="E77" s="20">
        <f t="shared" si="7"/>
        <v>25</v>
      </c>
    </row>
    <row r="78" spans="1:5" ht="15.75" x14ac:dyDescent="0.2">
      <c r="A78" s="42" t="s">
        <v>55</v>
      </c>
      <c r="B78" s="42"/>
      <c r="C78" s="42"/>
      <c r="D78" s="42"/>
      <c r="E78" s="42"/>
    </row>
    <row r="79" spans="1:5" ht="25.5" customHeight="1" x14ac:dyDescent="0.2">
      <c r="A79" s="46" t="s">
        <v>0</v>
      </c>
      <c r="B79" s="46"/>
      <c r="C79" s="3">
        <v>2020</v>
      </c>
      <c r="D79" s="3">
        <v>2019</v>
      </c>
      <c r="E79" s="1" t="s">
        <v>1</v>
      </c>
    </row>
    <row r="80" spans="1:5" ht="20.25" x14ac:dyDescent="0.2">
      <c r="A80" s="40" t="s">
        <v>2</v>
      </c>
      <c r="B80" s="40"/>
      <c r="C80" s="21">
        <f>CL1</f>
        <v>435</v>
      </c>
      <c r="D80" s="21">
        <f>CM1</f>
        <v>525</v>
      </c>
      <c r="E80" s="20">
        <f t="shared" ref="E80:E86" si="8">C80*100/D80-100</f>
        <v>-17.142857142857139</v>
      </c>
    </row>
    <row r="81" spans="1:5" ht="20.25" x14ac:dyDescent="0.2">
      <c r="A81" s="40" t="s">
        <v>3</v>
      </c>
      <c r="B81" s="40"/>
      <c r="C81" s="21">
        <f>CN1</f>
        <v>46</v>
      </c>
      <c r="D81" s="21">
        <f>CO1</f>
        <v>21</v>
      </c>
      <c r="E81" s="20">
        <f t="shared" si="8"/>
        <v>119.04761904761904</v>
      </c>
    </row>
    <row r="82" spans="1:5" ht="33.75" customHeight="1" x14ac:dyDescent="0.2">
      <c r="A82" s="40" t="s">
        <v>4</v>
      </c>
      <c r="B82" s="40"/>
      <c r="C82" s="21">
        <f>CP1</f>
        <v>44</v>
      </c>
      <c r="D82" s="21">
        <f>CQ1</f>
        <v>16</v>
      </c>
      <c r="E82" s="20">
        <f t="shared" si="8"/>
        <v>175</v>
      </c>
    </row>
    <row r="83" spans="1:5" ht="20.25" x14ac:dyDescent="0.2">
      <c r="A83" s="40" t="s">
        <v>5</v>
      </c>
      <c r="B83" s="40"/>
      <c r="C83" s="21">
        <f>CR1</f>
        <v>133</v>
      </c>
      <c r="D83" s="21">
        <f>CS1</f>
        <v>323</v>
      </c>
      <c r="E83" s="20">
        <f t="shared" si="8"/>
        <v>-58.823529411764703</v>
      </c>
    </row>
    <row r="84" spans="1:5" ht="32.25" customHeight="1" x14ac:dyDescent="0.2">
      <c r="A84" s="40" t="s">
        <v>6</v>
      </c>
      <c r="B84" s="40"/>
      <c r="C84" s="21">
        <f>CT1</f>
        <v>130</v>
      </c>
      <c r="D84" s="21">
        <f>CU1</f>
        <v>306</v>
      </c>
      <c r="E84" s="20">
        <f t="shared" si="8"/>
        <v>-57.516339869281047</v>
      </c>
    </row>
    <row r="85" spans="1:5" ht="20.25" x14ac:dyDescent="0.2">
      <c r="A85" s="40" t="s">
        <v>7</v>
      </c>
      <c r="B85" s="40"/>
      <c r="C85" s="21">
        <f>CV1</f>
        <v>91</v>
      </c>
      <c r="D85" s="21">
        <f>CW1</f>
        <v>67</v>
      </c>
      <c r="E85" s="20">
        <f t="shared" si="8"/>
        <v>35.820895522388071</v>
      </c>
    </row>
    <row r="86" spans="1:5" ht="20.25" x14ac:dyDescent="0.2">
      <c r="A86" s="40" t="s">
        <v>8</v>
      </c>
      <c r="B86" s="40"/>
      <c r="C86" s="21">
        <f>CX1</f>
        <v>36</v>
      </c>
      <c r="D86" s="21">
        <f>CY1</f>
        <v>39</v>
      </c>
      <c r="E86" s="20">
        <f t="shared" si="8"/>
        <v>-7.6923076923076934</v>
      </c>
    </row>
    <row r="87" spans="1:5" ht="19.5" customHeight="1" x14ac:dyDescent="0.2">
      <c r="A87" s="13"/>
      <c r="B87" s="13" t="s">
        <v>58</v>
      </c>
      <c r="C87" s="23">
        <f>C86/C85*100</f>
        <v>39.560439560439562</v>
      </c>
      <c r="D87" s="23">
        <f>D86/D85*100</f>
        <v>58.208955223880601</v>
      </c>
      <c r="E87" s="24">
        <f>C87*100/D87-100</f>
        <v>-32.03719357565511</v>
      </c>
    </row>
    <row r="88" spans="1:5" ht="34.5" customHeight="1" x14ac:dyDescent="0.2">
      <c r="A88" s="40" t="s">
        <v>12</v>
      </c>
      <c r="B88" s="40"/>
      <c r="C88" s="21">
        <f>CZ1</f>
        <v>23</v>
      </c>
      <c r="D88" s="21">
        <f>DA1</f>
        <v>22</v>
      </c>
      <c r="E88" s="20">
        <f t="shared" ref="E88:E91" si="9">C88*100/D88-100</f>
        <v>4.5454545454545467</v>
      </c>
    </row>
    <row r="89" spans="1:5" ht="20.25" x14ac:dyDescent="0.2">
      <c r="A89" s="40" t="s">
        <v>9</v>
      </c>
      <c r="B89" s="40"/>
      <c r="C89" s="21">
        <f>DB1</f>
        <v>6</v>
      </c>
      <c r="D89" s="21">
        <f>DC1</f>
        <v>8</v>
      </c>
      <c r="E89" s="20">
        <f t="shared" si="9"/>
        <v>-25</v>
      </c>
    </row>
    <row r="90" spans="1:5" ht="30.75" customHeight="1" x14ac:dyDescent="0.2">
      <c r="A90" s="40" t="s">
        <v>10</v>
      </c>
      <c r="B90" s="40"/>
      <c r="C90" s="21">
        <f>DD1</f>
        <v>0</v>
      </c>
      <c r="D90" s="21">
        <f>DE1</f>
        <v>2</v>
      </c>
      <c r="E90" s="20">
        <f t="shared" si="9"/>
        <v>-100</v>
      </c>
    </row>
    <row r="91" spans="1:5" ht="20.25" x14ac:dyDescent="0.2">
      <c r="A91" s="40" t="s">
        <v>11</v>
      </c>
      <c r="B91" s="40"/>
      <c r="C91" s="21">
        <f>DF1</f>
        <v>0</v>
      </c>
      <c r="D91" s="21">
        <f>DG1</f>
        <v>1</v>
      </c>
      <c r="E91" s="20">
        <f t="shared" si="9"/>
        <v>-100</v>
      </c>
    </row>
    <row r="92" spans="1:5" ht="15.75" x14ac:dyDescent="0.2">
      <c r="A92" s="42" t="s">
        <v>53</v>
      </c>
      <c r="B92" s="42"/>
      <c r="C92" s="42"/>
      <c r="D92" s="42"/>
      <c r="E92" s="42"/>
    </row>
    <row r="93" spans="1:5" ht="20.25" x14ac:dyDescent="0.2">
      <c r="A93" s="40" t="s">
        <v>2</v>
      </c>
      <c r="B93" s="40"/>
      <c r="C93" s="21">
        <f>DH1</f>
        <v>1378</v>
      </c>
      <c r="D93" s="21">
        <f>DI1</f>
        <v>1203</v>
      </c>
      <c r="E93" s="20">
        <f t="shared" ref="E93:E99" si="10">C93*100/D93-100</f>
        <v>14.546965918536998</v>
      </c>
    </row>
    <row r="94" spans="1:5" ht="20.25" x14ac:dyDescent="0.2">
      <c r="A94" s="40" t="s">
        <v>3</v>
      </c>
      <c r="B94" s="40"/>
      <c r="C94" s="21">
        <f>DJ1</f>
        <v>71</v>
      </c>
      <c r="D94" s="21">
        <f>DK1</f>
        <v>65</v>
      </c>
      <c r="E94" s="20">
        <f t="shared" si="10"/>
        <v>9.2307692307692264</v>
      </c>
    </row>
    <row r="95" spans="1:5" ht="30" customHeight="1" x14ac:dyDescent="0.2">
      <c r="A95" s="40" t="s">
        <v>4</v>
      </c>
      <c r="B95" s="40"/>
      <c r="C95" s="21">
        <f>DL1</f>
        <v>79</v>
      </c>
      <c r="D95" s="21">
        <f>DM1</f>
        <v>51</v>
      </c>
      <c r="E95" s="20">
        <f t="shared" si="10"/>
        <v>54.901960784313729</v>
      </c>
    </row>
    <row r="96" spans="1:5" ht="20.25" x14ac:dyDescent="0.2">
      <c r="A96" s="40" t="s">
        <v>5</v>
      </c>
      <c r="B96" s="40"/>
      <c r="C96" s="21">
        <f>DN1</f>
        <v>104</v>
      </c>
      <c r="D96" s="21">
        <f>DO1</f>
        <v>78</v>
      </c>
      <c r="E96" s="20">
        <f t="shared" si="10"/>
        <v>33.333333333333343</v>
      </c>
    </row>
    <row r="97" spans="1:5" ht="33.75" customHeight="1" x14ac:dyDescent="0.2">
      <c r="A97" s="40" t="s">
        <v>6</v>
      </c>
      <c r="B97" s="40"/>
      <c r="C97" s="21">
        <f>DP1</f>
        <v>119</v>
      </c>
      <c r="D97" s="21">
        <v>67</v>
      </c>
      <c r="E97" s="20">
        <f t="shared" si="10"/>
        <v>77.611940298507449</v>
      </c>
    </row>
    <row r="98" spans="1:5" ht="20.25" x14ac:dyDescent="0.2">
      <c r="A98" s="40" t="s">
        <v>7</v>
      </c>
      <c r="B98" s="40"/>
      <c r="C98" s="21">
        <v>485</v>
      </c>
      <c r="D98" s="21">
        <v>409</v>
      </c>
      <c r="E98" s="20">
        <f t="shared" si="10"/>
        <v>18.581907090464554</v>
      </c>
    </row>
    <row r="99" spans="1:5" ht="20.25" x14ac:dyDescent="0.2">
      <c r="A99" s="40" t="s">
        <v>8</v>
      </c>
      <c r="B99" s="40"/>
      <c r="C99" s="21">
        <v>197</v>
      </c>
      <c r="D99" s="21">
        <v>156</v>
      </c>
      <c r="E99" s="20">
        <f t="shared" si="10"/>
        <v>26.282051282051285</v>
      </c>
    </row>
    <row r="100" spans="1:5" ht="19.5" customHeight="1" x14ac:dyDescent="0.2">
      <c r="A100" s="13"/>
      <c r="B100" s="13" t="s">
        <v>58</v>
      </c>
      <c r="C100" s="23">
        <f>C99/C98*100</f>
        <v>40.618556701030926</v>
      </c>
      <c r="D100" s="23">
        <f>D99/D98*100</f>
        <v>38.141809290953546</v>
      </c>
      <c r="E100" s="24">
        <f>C100*100/D100-100</f>
        <v>6.4935236584720997</v>
      </c>
    </row>
    <row r="101" spans="1:5" ht="32.25" customHeight="1" x14ac:dyDescent="0.2">
      <c r="A101" s="40" t="s">
        <v>12</v>
      </c>
      <c r="B101" s="40"/>
      <c r="C101" s="21">
        <v>73</v>
      </c>
      <c r="D101" s="21">
        <v>20</v>
      </c>
      <c r="E101" s="20">
        <f t="shared" ref="E101:E103" si="11">C101*100/D101-100</f>
        <v>265</v>
      </c>
    </row>
    <row r="102" spans="1:5" ht="20.25" x14ac:dyDescent="0.2">
      <c r="A102" s="40" t="s">
        <v>9</v>
      </c>
      <c r="B102" s="40"/>
      <c r="C102" s="21">
        <v>51</v>
      </c>
      <c r="D102" s="21">
        <v>27</v>
      </c>
      <c r="E102" s="20">
        <f t="shared" si="11"/>
        <v>88.888888888888886</v>
      </c>
    </row>
    <row r="103" spans="1:5" ht="43.5" customHeight="1" x14ac:dyDescent="0.2">
      <c r="A103" s="40" t="s">
        <v>10</v>
      </c>
      <c r="B103" s="40"/>
      <c r="C103" s="21">
        <v>0</v>
      </c>
      <c r="D103" s="21">
        <v>1</v>
      </c>
      <c r="E103" s="20">
        <f t="shared" si="11"/>
        <v>-100</v>
      </c>
    </row>
    <row r="104" spans="1:5" ht="20.25" x14ac:dyDescent="0.2">
      <c r="A104" s="40" t="s">
        <v>11</v>
      </c>
      <c r="B104" s="40"/>
      <c r="C104" s="21">
        <v>0</v>
      </c>
      <c r="D104" s="21">
        <v>0</v>
      </c>
      <c r="E104" s="20" t="s">
        <v>59</v>
      </c>
    </row>
    <row r="105" spans="1:5" ht="15.75" x14ac:dyDescent="0.2">
      <c r="A105" s="45" t="s">
        <v>166</v>
      </c>
      <c r="B105" s="45"/>
      <c r="C105" s="45"/>
      <c r="D105" s="45"/>
      <c r="E105" s="45"/>
    </row>
    <row r="106" spans="1:5" ht="15.75" x14ac:dyDescent="0.2">
      <c r="A106" s="42" t="s">
        <v>54</v>
      </c>
      <c r="B106" s="42"/>
      <c r="C106" s="42"/>
      <c r="D106" s="42"/>
      <c r="E106" s="42"/>
    </row>
    <row r="107" spans="1:5" ht="25.5" customHeight="1" x14ac:dyDescent="0.2">
      <c r="A107" s="46" t="s">
        <v>0</v>
      </c>
      <c r="B107" s="46"/>
      <c r="C107" s="3">
        <v>2020</v>
      </c>
      <c r="D107" s="3">
        <v>2019</v>
      </c>
      <c r="E107" s="1" t="s">
        <v>1</v>
      </c>
    </row>
    <row r="108" spans="1:5" ht="20.25" x14ac:dyDescent="0.2">
      <c r="A108" s="40" t="s">
        <v>2</v>
      </c>
      <c r="B108" s="40"/>
      <c r="C108" s="21">
        <v>1411</v>
      </c>
      <c r="D108" s="21">
        <v>1320</v>
      </c>
      <c r="E108" s="20">
        <f t="shared" ref="E108:E114" si="12">C108*100/D108-100</f>
        <v>6.8939393939393909</v>
      </c>
    </row>
    <row r="109" spans="1:5" ht="20.25" x14ac:dyDescent="0.2">
      <c r="A109" s="40" t="s">
        <v>3</v>
      </c>
      <c r="B109" s="40"/>
      <c r="C109" s="21">
        <v>296</v>
      </c>
      <c r="D109" s="21">
        <v>165</v>
      </c>
      <c r="E109" s="20">
        <f t="shared" si="12"/>
        <v>79.393939393939405</v>
      </c>
    </row>
    <row r="110" spans="1:5" ht="32.25" customHeight="1" x14ac:dyDescent="0.2">
      <c r="A110" s="40" t="s">
        <v>4</v>
      </c>
      <c r="B110" s="40"/>
      <c r="C110" s="21">
        <v>297</v>
      </c>
      <c r="D110" s="21">
        <v>169</v>
      </c>
      <c r="E110" s="20">
        <f t="shared" si="12"/>
        <v>75.73964497041419</v>
      </c>
    </row>
    <row r="111" spans="1:5" ht="20.25" x14ac:dyDescent="0.2">
      <c r="A111" s="40" t="s">
        <v>5</v>
      </c>
      <c r="B111" s="40"/>
      <c r="C111" s="21">
        <v>30</v>
      </c>
      <c r="D111" s="21">
        <v>18</v>
      </c>
      <c r="E111" s="20">
        <f t="shared" si="12"/>
        <v>66.666666666666657</v>
      </c>
    </row>
    <row r="112" spans="1:5" ht="30" customHeight="1" x14ac:dyDescent="0.2">
      <c r="A112" s="40" t="s">
        <v>6</v>
      </c>
      <c r="B112" s="40"/>
      <c r="C112" s="21">
        <v>51</v>
      </c>
      <c r="D112" s="21">
        <v>21</v>
      </c>
      <c r="E112" s="20">
        <f t="shared" si="12"/>
        <v>142.85714285714286</v>
      </c>
    </row>
    <row r="113" spans="1:5" ht="20.25" x14ac:dyDescent="0.2">
      <c r="A113" s="40" t="s">
        <v>7</v>
      </c>
      <c r="B113" s="40"/>
      <c r="C113" s="21">
        <v>341</v>
      </c>
      <c r="D113" s="21">
        <v>325</v>
      </c>
      <c r="E113" s="20">
        <f t="shared" si="12"/>
        <v>4.9230769230769198</v>
      </c>
    </row>
    <row r="114" spans="1:5" ht="20.25" x14ac:dyDescent="0.2">
      <c r="A114" s="40" t="s">
        <v>8</v>
      </c>
      <c r="B114" s="40"/>
      <c r="C114" s="21">
        <v>144</v>
      </c>
      <c r="D114" s="21">
        <v>107</v>
      </c>
      <c r="E114" s="20">
        <f t="shared" si="12"/>
        <v>34.579439252336442</v>
      </c>
    </row>
    <row r="115" spans="1:5" ht="19.5" customHeight="1" x14ac:dyDescent="0.2">
      <c r="A115" s="13"/>
      <c r="B115" s="13" t="s">
        <v>58</v>
      </c>
      <c r="C115" s="23">
        <f>C114/C113*100</f>
        <v>42.228739002932549</v>
      </c>
      <c r="D115" s="23">
        <f>D114/D113*100</f>
        <v>32.92307692307692</v>
      </c>
      <c r="E115" s="24">
        <f>C115*100/D115-100</f>
        <v>28.264861457505418</v>
      </c>
    </row>
    <row r="116" spans="1:5" ht="32.25" customHeight="1" x14ac:dyDescent="0.2">
      <c r="A116" s="40" t="s">
        <v>12</v>
      </c>
      <c r="B116" s="40"/>
      <c r="C116" s="21">
        <v>27</v>
      </c>
      <c r="D116" s="21">
        <f>ES1</f>
        <v>22</v>
      </c>
      <c r="E116" s="20">
        <f t="shared" ref="E116:E117" si="13">C116*100/D116-100</f>
        <v>22.727272727272734</v>
      </c>
    </row>
    <row r="117" spans="1:5" ht="20.25" x14ac:dyDescent="0.2">
      <c r="A117" s="40" t="s">
        <v>9</v>
      </c>
      <c r="B117" s="40"/>
      <c r="C117" s="21">
        <f>ET1</f>
        <v>40</v>
      </c>
      <c r="D117" s="21">
        <f>EU1</f>
        <v>13</v>
      </c>
      <c r="E117" s="20">
        <f t="shared" si="13"/>
        <v>207.69230769230768</v>
      </c>
    </row>
    <row r="118" spans="1:5" ht="49.5" customHeight="1" x14ac:dyDescent="0.2">
      <c r="A118" s="40" t="s">
        <v>10</v>
      </c>
      <c r="B118" s="40"/>
      <c r="C118" s="21">
        <f>EV1</f>
        <v>0</v>
      </c>
      <c r="D118" s="21">
        <f>EW1</f>
        <v>0</v>
      </c>
      <c r="E118" s="20" t="s">
        <v>59</v>
      </c>
    </row>
    <row r="119" spans="1:5" ht="20.25" x14ac:dyDescent="0.2">
      <c r="A119" s="40" t="s">
        <v>11</v>
      </c>
      <c r="B119" s="40"/>
      <c r="C119" s="21">
        <f>EX1</f>
        <v>0</v>
      </c>
      <c r="D119" s="21">
        <f>EY1</f>
        <v>0</v>
      </c>
      <c r="E119" s="20" t="s">
        <v>59</v>
      </c>
    </row>
    <row r="120" spans="1:5" ht="20.25" customHeight="1" x14ac:dyDescent="0.2">
      <c r="A120" s="45"/>
      <c r="B120" s="45"/>
      <c r="C120" s="45"/>
      <c r="D120" s="45"/>
      <c r="E120" s="45"/>
    </row>
    <row r="121" spans="1:5" ht="23.25" customHeight="1" x14ac:dyDescent="0.2">
      <c r="A121" s="42" t="s">
        <v>56</v>
      </c>
      <c r="B121" s="42"/>
      <c r="C121" s="42"/>
      <c r="D121" s="42"/>
      <c r="E121" s="42"/>
    </row>
    <row r="122" spans="1:5" ht="25.5" customHeight="1" x14ac:dyDescent="0.2">
      <c r="A122" s="46" t="s">
        <v>0</v>
      </c>
      <c r="B122" s="46"/>
      <c r="C122" s="3">
        <v>2020</v>
      </c>
      <c r="D122" s="3">
        <v>2019</v>
      </c>
      <c r="E122" s="1" t="s">
        <v>1</v>
      </c>
    </row>
    <row r="123" spans="1:5" ht="17.25" customHeight="1" x14ac:dyDescent="0.2">
      <c r="A123" s="40" t="s">
        <v>2</v>
      </c>
      <c r="B123" s="40"/>
      <c r="C123" s="21">
        <f>EZ1</f>
        <v>2261</v>
      </c>
      <c r="D123" s="21">
        <f>FA1</f>
        <v>2016</v>
      </c>
      <c r="E123" s="20">
        <f t="shared" ref="E123:E129" si="14">C123*100/D123-100</f>
        <v>12.152777777777771</v>
      </c>
    </row>
    <row r="124" spans="1:5" ht="17.25" customHeight="1" x14ac:dyDescent="0.2">
      <c r="A124" s="40" t="s">
        <v>3</v>
      </c>
      <c r="B124" s="40"/>
      <c r="C124" s="21">
        <f>FB1</f>
        <v>251</v>
      </c>
      <c r="D124" s="21">
        <f>FC1</f>
        <v>210</v>
      </c>
      <c r="E124" s="20">
        <f t="shared" si="14"/>
        <v>19.523809523809518</v>
      </c>
    </row>
    <row r="125" spans="1:5" ht="30" customHeight="1" x14ac:dyDescent="0.2">
      <c r="A125" s="40" t="s">
        <v>4</v>
      </c>
      <c r="B125" s="40"/>
      <c r="C125" s="21">
        <f>FD1</f>
        <v>216</v>
      </c>
      <c r="D125" s="21">
        <f>FE1</f>
        <v>186</v>
      </c>
      <c r="E125" s="20">
        <f t="shared" si="14"/>
        <v>16.129032258064512</v>
      </c>
    </row>
    <row r="126" spans="1:5" ht="26.25" customHeight="1" x14ac:dyDescent="0.2">
      <c r="A126" s="40" t="s">
        <v>5</v>
      </c>
      <c r="B126" s="40"/>
      <c r="C126" s="21">
        <f>FF1</f>
        <v>288</v>
      </c>
      <c r="D126" s="21">
        <f>FG1</f>
        <v>259</v>
      </c>
      <c r="E126" s="20">
        <f t="shared" si="14"/>
        <v>11.196911196911202</v>
      </c>
    </row>
    <row r="127" spans="1:5" ht="31.5" customHeight="1" x14ac:dyDescent="0.2">
      <c r="A127" s="40" t="s">
        <v>6</v>
      </c>
      <c r="B127" s="40"/>
      <c r="C127" s="21">
        <f>FH1</f>
        <v>301</v>
      </c>
      <c r="D127" s="21">
        <f>FI1</f>
        <v>260</v>
      </c>
      <c r="E127" s="20">
        <f t="shared" si="14"/>
        <v>15.769230769230774</v>
      </c>
    </row>
    <row r="128" spans="1:5" ht="18" customHeight="1" x14ac:dyDescent="0.2">
      <c r="A128" s="40" t="s">
        <v>7</v>
      </c>
      <c r="B128" s="40"/>
      <c r="C128" s="21">
        <f>FJ1</f>
        <v>468</v>
      </c>
      <c r="D128" s="21">
        <f>FK1</f>
        <v>403</v>
      </c>
      <c r="E128" s="20">
        <f t="shared" si="14"/>
        <v>16.129032258064512</v>
      </c>
    </row>
    <row r="129" spans="1:5" ht="18" customHeight="1" x14ac:dyDescent="0.2">
      <c r="A129" s="40" t="s">
        <v>8</v>
      </c>
      <c r="B129" s="40"/>
      <c r="C129" s="21">
        <f>FL1</f>
        <v>286</v>
      </c>
      <c r="D129" s="21">
        <f>FM1</f>
        <v>288</v>
      </c>
      <c r="E129" s="20">
        <f t="shared" si="14"/>
        <v>-0.69444444444444287</v>
      </c>
    </row>
    <row r="130" spans="1:5" ht="19.5" customHeight="1" x14ac:dyDescent="0.2">
      <c r="A130" s="13"/>
      <c r="B130" s="13" t="s">
        <v>58</v>
      </c>
      <c r="C130" s="23">
        <f>C129/C128*100</f>
        <v>61.111111111111114</v>
      </c>
      <c r="D130" s="23">
        <f>D129/D128*100</f>
        <v>71.464019851116618</v>
      </c>
      <c r="E130" s="24">
        <f>C130*100/D130-100</f>
        <v>-14.486882716049365</v>
      </c>
    </row>
    <row r="131" spans="1:5" ht="33.75" customHeight="1" x14ac:dyDescent="0.2">
      <c r="A131" s="40" t="s">
        <v>12</v>
      </c>
      <c r="B131" s="40"/>
      <c r="C131" s="21">
        <f>FN1</f>
        <v>44</v>
      </c>
      <c r="D131" s="21">
        <f>FO1</f>
        <v>42</v>
      </c>
      <c r="E131" s="20">
        <f t="shared" ref="E131:E134" si="15">C131*100/D131-100</f>
        <v>4.7619047619047592</v>
      </c>
    </row>
    <row r="132" spans="1:5" ht="21.75" customHeight="1" x14ac:dyDescent="0.2">
      <c r="A132" s="40" t="s">
        <v>9</v>
      </c>
      <c r="B132" s="40"/>
      <c r="C132" s="21">
        <f>FP1</f>
        <v>14</v>
      </c>
      <c r="D132" s="21">
        <f>FQ1</f>
        <v>5</v>
      </c>
      <c r="E132" s="20">
        <f t="shared" si="15"/>
        <v>180</v>
      </c>
    </row>
    <row r="133" spans="1:5" ht="32.25" customHeight="1" x14ac:dyDescent="0.2">
      <c r="A133" s="40" t="s">
        <v>10</v>
      </c>
      <c r="B133" s="40"/>
      <c r="C133" s="21">
        <f>FR1</f>
        <v>7</v>
      </c>
      <c r="D133" s="21">
        <f>FS1</f>
        <v>4</v>
      </c>
      <c r="E133" s="20">
        <f t="shared" si="15"/>
        <v>75</v>
      </c>
    </row>
    <row r="134" spans="1:5" ht="24.75" customHeight="1" x14ac:dyDescent="0.2">
      <c r="A134" s="40" t="s">
        <v>11</v>
      </c>
      <c r="B134" s="40"/>
      <c r="C134" s="21">
        <f>FT1</f>
        <v>7</v>
      </c>
      <c r="D134" s="21">
        <f>FU1</f>
        <v>4</v>
      </c>
      <c r="E134" s="20">
        <f t="shared" si="15"/>
        <v>75</v>
      </c>
    </row>
    <row r="135" spans="1:5" s="5" customFormat="1" ht="20.25" customHeight="1" x14ac:dyDescent="0.2">
      <c r="A135" s="43" t="s">
        <v>166</v>
      </c>
      <c r="B135" s="43"/>
      <c r="C135" s="43"/>
      <c r="D135" s="43"/>
      <c r="E135" s="43"/>
    </row>
    <row r="136" spans="1:5" s="6" customFormat="1" ht="22.5" customHeight="1" x14ac:dyDescent="0.2">
      <c r="A136" s="44" t="s">
        <v>15</v>
      </c>
      <c r="B136" s="44"/>
      <c r="C136" s="44"/>
      <c r="D136" s="44"/>
      <c r="E136" s="44"/>
    </row>
    <row r="137" spans="1:5" s="5" customFormat="1" ht="22.5" customHeight="1" x14ac:dyDescent="0.2">
      <c r="A137" s="42"/>
      <c r="B137" s="42"/>
      <c r="C137" s="3">
        <v>2020</v>
      </c>
      <c r="D137" s="3">
        <v>2019</v>
      </c>
      <c r="E137" s="10" t="s">
        <v>1</v>
      </c>
    </row>
    <row r="138" spans="1:5" s="6" customFormat="1" ht="45" customHeight="1" x14ac:dyDescent="0.2">
      <c r="A138" s="36" t="s">
        <v>16</v>
      </c>
      <c r="B138" s="36"/>
      <c r="C138" s="21">
        <f>FV1</f>
        <v>4270</v>
      </c>
      <c r="D138" s="21">
        <f>FW1</f>
        <v>4219</v>
      </c>
      <c r="E138" s="20">
        <f t="shared" ref="E138:E149" si="16">C138*100/D138-100</f>
        <v>1.2088172552737575</v>
      </c>
    </row>
    <row r="139" spans="1:5" s="6" customFormat="1" ht="45" customHeight="1" x14ac:dyDescent="0.2">
      <c r="A139" s="36" t="s">
        <v>17</v>
      </c>
      <c r="B139" s="36"/>
      <c r="C139" s="21">
        <f>FX1</f>
        <v>2769</v>
      </c>
      <c r="D139" s="21">
        <f>FY1</f>
        <v>2819</v>
      </c>
      <c r="E139" s="20">
        <f t="shared" si="16"/>
        <v>-1.7736786094359758</v>
      </c>
    </row>
    <row r="140" spans="1:5" s="6" customFormat="1" ht="32.25" customHeight="1" x14ac:dyDescent="0.2">
      <c r="A140" s="36" t="s">
        <v>18</v>
      </c>
      <c r="B140" s="36"/>
      <c r="C140" s="21">
        <f>GB1</f>
        <v>657</v>
      </c>
      <c r="D140" s="21">
        <f>GC1</f>
        <v>586</v>
      </c>
      <c r="E140" s="20">
        <f t="shared" si="16"/>
        <v>12.116040955631405</v>
      </c>
    </row>
    <row r="141" spans="1:5" s="6" customFormat="1" ht="32.25" customHeight="1" x14ac:dyDescent="0.2">
      <c r="A141" s="34" t="s">
        <v>49</v>
      </c>
      <c r="B141" s="35"/>
      <c r="C141" s="21">
        <f>GD1</f>
        <v>633</v>
      </c>
      <c r="D141" s="21">
        <f>GE1</f>
        <v>574</v>
      </c>
      <c r="E141" s="20">
        <f t="shared" si="16"/>
        <v>10.278745644599297</v>
      </c>
    </row>
    <row r="142" spans="1:5" s="6" customFormat="1" ht="32.25" customHeight="1" x14ac:dyDescent="0.2">
      <c r="A142" s="36" t="s">
        <v>19</v>
      </c>
      <c r="B142" s="36"/>
      <c r="C142" s="21">
        <f>GJ1</f>
        <v>119</v>
      </c>
      <c r="D142" s="21">
        <f>GK1</f>
        <v>105</v>
      </c>
      <c r="E142" s="20">
        <f t="shared" si="16"/>
        <v>13.333333333333329</v>
      </c>
    </row>
    <row r="143" spans="1:5" s="6" customFormat="1" ht="20.25" customHeight="1" x14ac:dyDescent="0.2">
      <c r="A143" s="36" t="s">
        <v>20</v>
      </c>
      <c r="B143" s="36"/>
      <c r="C143" s="21">
        <f>GL1</f>
        <v>219</v>
      </c>
      <c r="D143" s="21">
        <f>GM1</f>
        <v>198</v>
      </c>
      <c r="E143" s="20">
        <f t="shared" si="16"/>
        <v>10.606060606060609</v>
      </c>
    </row>
    <row r="144" spans="1:5" ht="19.5" customHeight="1" x14ac:dyDescent="0.2">
      <c r="A144" s="13"/>
      <c r="B144" s="13" t="s">
        <v>58</v>
      </c>
      <c r="C144" s="23">
        <f>C143/C142*100</f>
        <v>184.03361344537814</v>
      </c>
      <c r="D144" s="23">
        <f>D143/D142*100</f>
        <v>188.57142857142856</v>
      </c>
      <c r="E144" s="24">
        <f>C144*100/D144-100</f>
        <v>-2.4064171122994651</v>
      </c>
    </row>
    <row r="145" spans="1:59" s="6" customFormat="1" ht="54" customHeight="1" x14ac:dyDescent="0.2">
      <c r="A145" s="34" t="s">
        <v>50</v>
      </c>
      <c r="B145" s="35"/>
      <c r="C145" s="21">
        <f>GN1</f>
        <v>131</v>
      </c>
      <c r="D145" s="21">
        <f>GO1</f>
        <v>116</v>
      </c>
      <c r="E145" s="20">
        <f t="shared" si="16"/>
        <v>12.931034482758619</v>
      </c>
    </row>
    <row r="146" spans="1:59" s="6" customFormat="1" ht="39" customHeight="1" x14ac:dyDescent="0.2">
      <c r="A146" s="36" t="s">
        <v>21</v>
      </c>
      <c r="B146" s="36"/>
      <c r="C146" s="21">
        <f>GP1</f>
        <v>41</v>
      </c>
      <c r="D146" s="21">
        <f>GQ1</f>
        <v>93</v>
      </c>
      <c r="E146" s="20">
        <f t="shared" si="16"/>
        <v>-55.913978494623656</v>
      </c>
    </row>
    <row r="147" spans="1:59" s="6" customFormat="1" ht="33.75" customHeight="1" x14ac:dyDescent="0.2">
      <c r="A147" s="36" t="s">
        <v>22</v>
      </c>
      <c r="B147" s="36"/>
      <c r="C147" s="21">
        <f>GR1</f>
        <v>1590</v>
      </c>
      <c r="D147" s="21">
        <f>GS1</f>
        <v>1671</v>
      </c>
      <c r="E147" s="20">
        <f t="shared" si="16"/>
        <v>-4.8473967684021488</v>
      </c>
    </row>
    <row r="148" spans="1:59" s="6" customFormat="1" ht="32.25" customHeight="1" x14ac:dyDescent="0.2">
      <c r="A148" s="41" t="s">
        <v>23</v>
      </c>
      <c r="B148" s="41"/>
      <c r="C148" s="21">
        <f>GV1</f>
        <v>8</v>
      </c>
      <c r="D148" s="21">
        <f>GW1</f>
        <v>14</v>
      </c>
      <c r="E148" s="20">
        <f t="shared" si="16"/>
        <v>-42.857142857142854</v>
      </c>
    </row>
    <row r="149" spans="1:59" s="6" customFormat="1" ht="32.25" customHeight="1" x14ac:dyDescent="0.2">
      <c r="A149" s="36" t="s">
        <v>24</v>
      </c>
      <c r="B149" s="36"/>
      <c r="C149" s="21">
        <f>GX1</f>
        <v>272</v>
      </c>
      <c r="D149" s="21">
        <f>GY1</f>
        <v>263</v>
      </c>
      <c r="E149" s="20">
        <f t="shared" si="16"/>
        <v>3.4220532319391594</v>
      </c>
    </row>
    <row r="150" spans="1:59" s="6" customFormat="1" ht="27" customHeight="1" x14ac:dyDescent="0.2">
      <c r="A150" s="38" t="s">
        <v>25</v>
      </c>
      <c r="B150" s="38"/>
      <c r="C150" s="38"/>
      <c r="D150" s="38"/>
      <c r="E150" s="38"/>
    </row>
    <row r="151" spans="1:59" s="6" customFormat="1" ht="20.25" customHeight="1" x14ac:dyDescent="0.2">
      <c r="A151" s="36" t="s">
        <v>26</v>
      </c>
      <c r="B151" s="36"/>
      <c r="C151" s="21">
        <f>GZ1</f>
        <v>118</v>
      </c>
      <c r="D151" s="21">
        <v>110</v>
      </c>
      <c r="E151" s="20">
        <f t="shared" ref="E151:E154" si="17">C151*100/D151-100</f>
        <v>7.2727272727272663</v>
      </c>
    </row>
    <row r="152" spans="1:59" s="6" customFormat="1" ht="20.25" customHeight="1" x14ac:dyDescent="0.2">
      <c r="A152" s="34" t="s">
        <v>2</v>
      </c>
      <c r="B152" s="35"/>
      <c r="C152" s="21">
        <v>233</v>
      </c>
      <c r="D152" s="21">
        <v>239</v>
      </c>
      <c r="E152" s="20">
        <f t="shared" si="17"/>
        <v>-2.5104602510460268</v>
      </c>
    </row>
    <row r="153" spans="1:59" s="6" customFormat="1" ht="20.25" customHeight="1" x14ac:dyDescent="0.2">
      <c r="A153" s="34" t="s">
        <v>3</v>
      </c>
      <c r="B153" s="35"/>
      <c r="C153" s="21">
        <v>18</v>
      </c>
      <c r="D153" s="21">
        <v>7</v>
      </c>
      <c r="E153" s="20">
        <f t="shared" si="17"/>
        <v>157.14285714285717</v>
      </c>
    </row>
    <row r="154" spans="1:59" s="6" customFormat="1" ht="20.25" customHeight="1" x14ac:dyDescent="0.2">
      <c r="A154" s="36" t="s">
        <v>7</v>
      </c>
      <c r="B154" s="36"/>
      <c r="C154" s="21">
        <v>62</v>
      </c>
      <c r="D154" s="21">
        <v>58</v>
      </c>
      <c r="E154" s="20">
        <f t="shared" si="17"/>
        <v>6.8965517241379359</v>
      </c>
    </row>
    <row r="155" spans="1:59" s="6" customFormat="1" ht="33.75" customHeight="1" x14ac:dyDescent="0.2">
      <c r="A155" s="36" t="s">
        <v>27</v>
      </c>
      <c r="B155" s="36"/>
      <c r="C155" s="21">
        <v>51</v>
      </c>
      <c r="D155" s="21">
        <v>66</v>
      </c>
      <c r="E155" s="20">
        <f t="shared" ref="E155" si="18">C155*100/D155-100</f>
        <v>-22.727272727272734</v>
      </c>
    </row>
    <row r="156" spans="1:59" ht="19.5" customHeight="1" x14ac:dyDescent="0.2">
      <c r="A156" s="13"/>
      <c r="B156" s="13" t="s">
        <v>58</v>
      </c>
      <c r="C156" s="23">
        <f>C155/C154*100</f>
        <v>82.258064516129039</v>
      </c>
      <c r="D156" s="23">
        <f>D155/D154*100</f>
        <v>113.79310344827587</v>
      </c>
      <c r="E156" s="24">
        <f>C156*100/D156-100</f>
        <v>-27.712609970674492</v>
      </c>
    </row>
    <row r="157" spans="1:59" s="6" customFormat="1" ht="34.5" customHeight="1" x14ac:dyDescent="0.2">
      <c r="A157" s="40" t="s">
        <v>12</v>
      </c>
      <c r="B157" s="40"/>
      <c r="C157" s="21">
        <v>3</v>
      </c>
      <c r="D157" s="21">
        <v>0</v>
      </c>
      <c r="E157" s="20" t="s">
        <v>59</v>
      </c>
    </row>
    <row r="158" spans="1:59" s="6" customFormat="1" ht="24" customHeight="1" x14ac:dyDescent="0.2">
      <c r="A158" s="39" t="s">
        <v>166</v>
      </c>
      <c r="B158" s="39"/>
      <c r="C158" s="39"/>
      <c r="D158" s="39"/>
      <c r="E158" s="39"/>
      <c r="F158" s="29"/>
      <c r="G158" s="29"/>
      <c r="H158" s="29"/>
      <c r="I158" s="29"/>
      <c r="J158" s="29"/>
      <c r="K158" s="29"/>
      <c r="L158" s="29"/>
      <c r="M158" s="29"/>
      <c r="N158" s="29"/>
      <c r="O158" s="29"/>
      <c r="P158" s="29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  <c r="AK158" s="29"/>
      <c r="AL158" s="29"/>
      <c r="AM158" s="29"/>
      <c r="AN158" s="29"/>
      <c r="AO158" s="29"/>
      <c r="AP158" s="29"/>
      <c r="AQ158" s="29"/>
      <c r="AR158" s="29"/>
      <c r="AS158" s="29"/>
      <c r="AT158" s="29"/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</row>
    <row r="159" spans="1:59" s="6" customFormat="1" ht="21" customHeight="1" x14ac:dyDescent="0.2">
      <c r="A159" s="38" t="s">
        <v>28</v>
      </c>
      <c r="B159" s="38"/>
      <c r="C159" s="38"/>
      <c r="D159" s="38"/>
      <c r="E159" s="38"/>
      <c r="F159" s="30"/>
      <c r="G159" s="31"/>
      <c r="H159" s="30"/>
      <c r="I159" s="31"/>
      <c r="J159" s="30"/>
      <c r="K159" s="31"/>
      <c r="L159" s="30"/>
      <c r="M159" s="31"/>
      <c r="N159" s="30"/>
      <c r="O159" s="31"/>
      <c r="P159" s="30"/>
      <c r="Q159" s="31"/>
      <c r="R159" s="30"/>
      <c r="S159" s="31"/>
      <c r="T159" s="30"/>
      <c r="U159" s="32"/>
      <c r="V159" s="32"/>
      <c r="W159" s="31"/>
      <c r="X159" s="32"/>
      <c r="Y159" s="31"/>
      <c r="Z159" s="32"/>
      <c r="AA159" s="31"/>
      <c r="AB159" s="32"/>
      <c r="AC159" s="31"/>
      <c r="AD159" s="32"/>
      <c r="AE159" s="31"/>
      <c r="AF159" s="32"/>
      <c r="AG159" s="31"/>
      <c r="AH159" s="32"/>
      <c r="AI159" s="31"/>
      <c r="AJ159" s="31"/>
      <c r="AK159" s="31"/>
      <c r="AL159" s="31"/>
      <c r="AM159" s="31"/>
      <c r="AN159" s="31"/>
      <c r="AO159" s="31"/>
      <c r="AP159" s="31"/>
      <c r="AQ159" s="31"/>
      <c r="AR159" s="31"/>
      <c r="AS159" s="31"/>
      <c r="AT159" s="31"/>
      <c r="AU159" s="31"/>
      <c r="AV159" s="31"/>
      <c r="AW159" s="31"/>
      <c r="AX159" s="31"/>
      <c r="AY159" s="31"/>
      <c r="AZ159" s="31"/>
      <c r="BA159" s="31"/>
      <c r="BB159" s="31"/>
      <c r="BC159" s="31"/>
      <c r="BD159" s="31"/>
      <c r="BE159" s="31"/>
      <c r="BF159" s="31"/>
      <c r="BG159" s="31"/>
    </row>
    <row r="160" spans="1:59" s="6" customFormat="1" ht="15.75" x14ac:dyDescent="0.2">
      <c r="A160" s="37"/>
      <c r="B160" s="37"/>
      <c r="C160" s="3">
        <v>2020</v>
      </c>
      <c r="D160" s="3">
        <v>2019</v>
      </c>
      <c r="E160" s="12" t="s">
        <v>1</v>
      </c>
    </row>
    <row r="161" spans="1:5" s="6" customFormat="1" ht="21.75" customHeight="1" x14ac:dyDescent="0.2">
      <c r="A161" s="36" t="s">
        <v>29</v>
      </c>
      <c r="B161" s="36"/>
      <c r="C161" s="21">
        <v>184</v>
      </c>
      <c r="D161" s="21">
        <v>193</v>
      </c>
      <c r="E161" s="20">
        <f t="shared" ref="E161:E187" si="19">C161*100/D161-100</f>
        <v>-4.663212435233163</v>
      </c>
    </row>
    <row r="162" spans="1:5" s="6" customFormat="1" ht="21.75" customHeight="1" x14ac:dyDescent="0.2">
      <c r="A162" s="34" t="s">
        <v>30</v>
      </c>
      <c r="B162" s="35"/>
      <c r="C162" s="21">
        <v>666</v>
      </c>
      <c r="D162" s="21">
        <v>676</v>
      </c>
      <c r="E162" s="20">
        <f t="shared" si="19"/>
        <v>-1.4792899408284086</v>
      </c>
    </row>
    <row r="163" spans="1:5" s="6" customFormat="1" ht="21.75" customHeight="1" x14ac:dyDescent="0.2">
      <c r="A163" s="34" t="s">
        <v>31</v>
      </c>
      <c r="B163" s="35"/>
      <c r="C163" s="21">
        <v>554</v>
      </c>
      <c r="D163" s="21">
        <v>437</v>
      </c>
      <c r="E163" s="20">
        <f t="shared" si="19"/>
        <v>26.773455377574365</v>
      </c>
    </row>
    <row r="164" spans="1:5" s="6" customFormat="1" x14ac:dyDescent="0.2">
      <c r="A164" s="8"/>
      <c r="B164" s="8"/>
      <c r="C164" s="8"/>
      <c r="D164" s="8"/>
      <c r="E164" s="8"/>
    </row>
    <row r="165" spans="1:5" s="6" customFormat="1" ht="23.25" customHeight="1" x14ac:dyDescent="0.2">
      <c r="A165" s="36" t="s">
        <v>32</v>
      </c>
      <c r="B165" s="36"/>
      <c r="C165" s="21">
        <v>54</v>
      </c>
      <c r="D165" s="21">
        <v>40</v>
      </c>
      <c r="E165" s="20">
        <f t="shared" si="19"/>
        <v>35</v>
      </c>
    </row>
    <row r="166" spans="1:5" s="6" customFormat="1" ht="23.25" customHeight="1" x14ac:dyDescent="0.2">
      <c r="A166" s="34" t="s">
        <v>33</v>
      </c>
      <c r="B166" s="35"/>
      <c r="C166" s="21">
        <v>29</v>
      </c>
      <c r="D166" s="21">
        <v>26</v>
      </c>
      <c r="E166" s="20">
        <f t="shared" si="19"/>
        <v>11.538461538461533</v>
      </c>
    </row>
    <row r="167" spans="1:5" s="6" customFormat="1" ht="23.25" customHeight="1" x14ac:dyDescent="0.2">
      <c r="A167" s="34" t="s">
        <v>34</v>
      </c>
      <c r="B167" s="35"/>
      <c r="C167" s="21">
        <v>194</v>
      </c>
      <c r="D167" s="21">
        <v>231</v>
      </c>
      <c r="E167" s="20">
        <f t="shared" si="19"/>
        <v>-16.01731601731602</v>
      </c>
    </row>
    <row r="168" spans="1:5" s="6" customFormat="1" x14ac:dyDescent="0.2">
      <c r="A168" s="8"/>
      <c r="B168" s="8"/>
      <c r="C168" s="8"/>
      <c r="D168" s="8"/>
      <c r="E168" s="8"/>
    </row>
    <row r="169" spans="1:5" s="6" customFormat="1" ht="18.75" customHeight="1" x14ac:dyDescent="0.2">
      <c r="A169" s="36" t="s">
        <v>35</v>
      </c>
      <c r="B169" s="36"/>
      <c r="C169" s="21">
        <v>53</v>
      </c>
      <c r="D169" s="21">
        <v>68</v>
      </c>
      <c r="E169" s="20">
        <f t="shared" si="19"/>
        <v>-22.058823529411768</v>
      </c>
    </row>
    <row r="170" spans="1:5" s="6" customFormat="1" ht="18.75" customHeight="1" x14ac:dyDescent="0.2">
      <c r="A170" s="34" t="s">
        <v>36</v>
      </c>
      <c r="B170" s="35"/>
      <c r="C170" s="21">
        <v>133</v>
      </c>
      <c r="D170" s="21">
        <v>117</v>
      </c>
      <c r="E170" s="20">
        <f t="shared" si="19"/>
        <v>13.675213675213669</v>
      </c>
    </row>
    <row r="171" spans="1:5" s="6" customFormat="1" ht="18.75" customHeight="1" x14ac:dyDescent="0.2">
      <c r="A171" s="34" t="s">
        <v>37</v>
      </c>
      <c r="B171" s="35"/>
      <c r="C171" s="21">
        <v>57</v>
      </c>
      <c r="D171" s="21">
        <v>26</v>
      </c>
      <c r="E171" s="20">
        <f t="shared" si="19"/>
        <v>119.23076923076923</v>
      </c>
    </row>
    <row r="172" spans="1:5" s="6" customFormat="1" ht="12.6" customHeight="1" x14ac:dyDescent="0.2">
      <c r="A172" s="8"/>
      <c r="B172" s="8"/>
      <c r="C172" s="8"/>
      <c r="D172" s="8"/>
      <c r="E172" s="8"/>
    </row>
    <row r="173" spans="1:5" s="6" customFormat="1" ht="23.25" customHeight="1" x14ac:dyDescent="0.2">
      <c r="A173" s="36" t="s">
        <v>38</v>
      </c>
      <c r="B173" s="36"/>
      <c r="C173" s="21">
        <v>4</v>
      </c>
      <c r="D173" s="21">
        <v>4</v>
      </c>
      <c r="E173" s="20">
        <f t="shared" si="19"/>
        <v>0</v>
      </c>
    </row>
    <row r="174" spans="1:5" s="6" customFormat="1" ht="23.25" customHeight="1" x14ac:dyDescent="0.2">
      <c r="A174" s="34" t="s">
        <v>39</v>
      </c>
      <c r="B174" s="35"/>
      <c r="C174" s="21">
        <v>44</v>
      </c>
      <c r="D174" s="21">
        <v>34</v>
      </c>
      <c r="E174" s="20">
        <f t="shared" si="19"/>
        <v>29.411764705882348</v>
      </c>
    </row>
    <row r="175" spans="1:5" s="6" customFormat="1" ht="23.25" customHeight="1" x14ac:dyDescent="0.2">
      <c r="A175" s="34" t="s">
        <v>40</v>
      </c>
      <c r="B175" s="35"/>
      <c r="C175" s="21">
        <v>11</v>
      </c>
      <c r="D175" s="21">
        <v>14</v>
      </c>
      <c r="E175" s="20">
        <f t="shared" si="19"/>
        <v>-21.428571428571431</v>
      </c>
    </row>
    <row r="176" spans="1:5" s="6" customFormat="1" x14ac:dyDescent="0.2">
      <c r="A176" s="8"/>
      <c r="B176" s="8"/>
      <c r="C176" s="8"/>
      <c r="D176" s="8"/>
      <c r="E176" s="8"/>
    </row>
    <row r="177" spans="1:5" s="6" customFormat="1" ht="23.25" customHeight="1" x14ac:dyDescent="0.2">
      <c r="A177" s="36" t="s">
        <v>45</v>
      </c>
      <c r="B177" s="36"/>
      <c r="C177" s="21">
        <v>2</v>
      </c>
      <c r="D177" s="21">
        <v>1</v>
      </c>
      <c r="E177" s="20">
        <f t="shared" si="19"/>
        <v>100</v>
      </c>
    </row>
    <row r="178" spans="1:5" s="6" customFormat="1" ht="36.75" customHeight="1" x14ac:dyDescent="0.2">
      <c r="A178" s="36" t="s">
        <v>46</v>
      </c>
      <c r="B178" s="36"/>
      <c r="C178" s="21">
        <v>7</v>
      </c>
      <c r="D178" s="21">
        <v>6</v>
      </c>
      <c r="E178" s="20">
        <f t="shared" si="19"/>
        <v>16.666666666666671</v>
      </c>
    </row>
    <row r="179" spans="1:5" s="6" customFormat="1" ht="39" customHeight="1" x14ac:dyDescent="0.2">
      <c r="A179" s="36" t="s">
        <v>47</v>
      </c>
      <c r="B179" s="36"/>
      <c r="C179" s="21">
        <v>0</v>
      </c>
      <c r="D179" s="21">
        <v>1</v>
      </c>
      <c r="E179" s="20">
        <f t="shared" si="19"/>
        <v>-100</v>
      </c>
    </row>
    <row r="180" spans="1:5" s="6" customFormat="1" x14ac:dyDescent="0.2">
      <c r="A180" s="8"/>
      <c r="B180" s="8"/>
      <c r="C180" s="8"/>
      <c r="D180" s="8"/>
      <c r="E180" s="8"/>
    </row>
    <row r="181" spans="1:5" s="6" customFormat="1" ht="21" customHeight="1" x14ac:dyDescent="0.2">
      <c r="A181" s="36" t="s">
        <v>41</v>
      </c>
      <c r="B181" s="36"/>
      <c r="C181" s="21">
        <f>Лист2!F11</f>
        <v>1476</v>
      </c>
      <c r="D181" s="21">
        <v>1408</v>
      </c>
      <c r="E181" s="20">
        <f t="shared" si="19"/>
        <v>4.8295454545454533</v>
      </c>
    </row>
    <row r="182" spans="1:5" s="6" customFormat="1" ht="21" customHeight="1" x14ac:dyDescent="0.2">
      <c r="A182" s="36" t="s">
        <v>42</v>
      </c>
      <c r="B182" s="36"/>
      <c r="C182" s="21">
        <f>Лист2!F12</f>
        <v>279</v>
      </c>
      <c r="D182" s="21">
        <v>299</v>
      </c>
      <c r="E182" s="20">
        <f t="shared" si="19"/>
        <v>-6.6889632107023402</v>
      </c>
    </row>
    <row r="183" spans="1:5" s="6" customFormat="1" ht="37.5" customHeight="1" x14ac:dyDescent="0.2">
      <c r="A183" s="36" t="s">
        <v>43</v>
      </c>
      <c r="B183" s="36"/>
      <c r="C183" s="21">
        <f>Лист2!F13</f>
        <v>249</v>
      </c>
      <c r="D183" s="21">
        <v>218</v>
      </c>
      <c r="E183" s="20">
        <f t="shared" si="19"/>
        <v>14.220183486238525</v>
      </c>
    </row>
    <row r="184" spans="1:5" s="6" customFormat="1" ht="21" customHeight="1" x14ac:dyDescent="0.2">
      <c r="A184" s="36" t="s">
        <v>44</v>
      </c>
      <c r="B184" s="36"/>
      <c r="C184" s="21">
        <f>Лист2!F14</f>
        <v>59</v>
      </c>
      <c r="D184" s="21">
        <v>55</v>
      </c>
      <c r="E184" s="20">
        <f t="shared" si="19"/>
        <v>7.2727272727272663</v>
      </c>
    </row>
    <row r="185" spans="1:5" s="6" customFormat="1" ht="30" customHeight="1" x14ac:dyDescent="0.2">
      <c r="A185" s="36" t="s">
        <v>48</v>
      </c>
      <c r="B185" s="36"/>
      <c r="C185" s="21">
        <f>Лист2!F15</f>
        <v>10</v>
      </c>
      <c r="D185" s="21">
        <v>10</v>
      </c>
      <c r="E185" s="20">
        <f t="shared" si="19"/>
        <v>0</v>
      </c>
    </row>
    <row r="186" spans="1:5" s="6" customFormat="1" ht="77.25" customHeight="1" x14ac:dyDescent="0.2">
      <c r="A186" s="34" t="s">
        <v>68</v>
      </c>
      <c r="B186" s="35"/>
      <c r="C186" s="21">
        <v>1</v>
      </c>
      <c r="D186" s="21">
        <v>0</v>
      </c>
      <c r="E186" s="20" t="s">
        <v>59</v>
      </c>
    </row>
    <row r="187" spans="1:5" s="6" customFormat="1" ht="66" customHeight="1" x14ac:dyDescent="0.2">
      <c r="A187" s="34" t="s">
        <v>69</v>
      </c>
      <c r="B187" s="35"/>
      <c r="C187" s="21">
        <v>0</v>
      </c>
      <c r="D187" s="21">
        <v>4</v>
      </c>
      <c r="E187" s="20">
        <f t="shared" si="19"/>
        <v>-100</v>
      </c>
    </row>
    <row r="188" spans="1:5" s="6" customFormat="1" x14ac:dyDescent="0.2">
      <c r="A188" s="8"/>
      <c r="B188" s="8"/>
      <c r="C188" s="9"/>
      <c r="D188" s="9"/>
      <c r="E188" s="8"/>
    </row>
    <row r="189" spans="1:5" s="6" customFormat="1" x14ac:dyDescent="0.2">
      <c r="A189" s="8"/>
      <c r="B189" s="8"/>
      <c r="C189" s="9"/>
      <c r="D189" s="9"/>
      <c r="E189" s="8"/>
    </row>
    <row r="190" spans="1:5" s="6" customFormat="1" ht="15.75" x14ac:dyDescent="0.2">
      <c r="A190" s="33" t="s">
        <v>61</v>
      </c>
      <c r="B190" s="33"/>
      <c r="C190" s="9"/>
      <c r="D190" s="9"/>
      <c r="E190" s="8"/>
    </row>
    <row r="191" spans="1:5" s="6" customFormat="1" ht="15.75" x14ac:dyDescent="0.25">
      <c r="A191" s="11" t="s">
        <v>62</v>
      </c>
      <c r="B191" s="11"/>
      <c r="C191" s="9"/>
      <c r="D191" s="9"/>
      <c r="E191" s="8"/>
    </row>
  </sheetData>
  <sheetProtection algorithmName="SHA-512" hashValue="8YWSu8i77fFkWPyqf1Cz7Bbyx4G1kIb6BWeSYSu5lgDRZgwuRPTvHSDjMpT3A/4kQPNy0i+lWj5REhXmWpr7Iw==" saltValue="j3qvmsEqvKKZILFpyNghMA==" spinCount="100000" sheet="1" formatCells="0" formatColumns="0" formatRows="0" insertColumns="0" insertRows="0" insertHyperlinks="0" deleteColumns="0" deleteRows="0" sort="0" autoFilter="0" pivotTables="0"/>
  <mergeCells count="169">
    <mergeCell ref="A110:B110"/>
    <mergeCell ref="A24:B24"/>
    <mergeCell ref="A25:B25"/>
    <mergeCell ref="A26:B26"/>
    <mergeCell ref="A47:B47"/>
    <mergeCell ref="A43:B43"/>
    <mergeCell ref="A77:B77"/>
    <mergeCell ref="A76:B76"/>
    <mergeCell ref="A101:B101"/>
    <mergeCell ref="A104:B104"/>
    <mergeCell ref="A81:B81"/>
    <mergeCell ref="A96:B96"/>
    <mergeCell ref="A92:E92"/>
    <mergeCell ref="A93:B93"/>
    <mergeCell ref="A88:B88"/>
    <mergeCell ref="A85:B85"/>
    <mergeCell ref="A103:B103"/>
    <mergeCell ref="A50:E50"/>
    <mergeCell ref="A51:B51"/>
    <mergeCell ref="A52:B52"/>
    <mergeCell ref="A53:B53"/>
    <mergeCell ref="A54:B54"/>
    <mergeCell ref="A46:B46"/>
    <mergeCell ref="A49:B49"/>
    <mergeCell ref="A21:E21"/>
    <mergeCell ref="A22:B22"/>
    <mergeCell ref="A36:E36"/>
    <mergeCell ref="A37:B37"/>
    <mergeCell ref="A23:B23"/>
    <mergeCell ref="A27:B27"/>
    <mergeCell ref="A31:B31"/>
    <mergeCell ref="A41:B41"/>
    <mergeCell ref="A44:B44"/>
    <mergeCell ref="A40:B40"/>
    <mergeCell ref="A28:B28"/>
    <mergeCell ref="A34:B34"/>
    <mergeCell ref="A32:B32"/>
    <mergeCell ref="A33:B33"/>
    <mergeCell ref="A29:B29"/>
    <mergeCell ref="A42:B42"/>
    <mergeCell ref="A35:E35"/>
    <mergeCell ref="A72:B72"/>
    <mergeCell ref="A60:B60"/>
    <mergeCell ref="A61:B61"/>
    <mergeCell ref="A62:B62"/>
    <mergeCell ref="A55:B55"/>
    <mergeCell ref="A56:B56"/>
    <mergeCell ref="A57:B57"/>
    <mergeCell ref="A58:B58"/>
    <mergeCell ref="A63:B63"/>
    <mergeCell ref="A64:E64"/>
    <mergeCell ref="A70:B70"/>
    <mergeCell ref="A86:B86"/>
    <mergeCell ref="A38:B38"/>
    <mergeCell ref="A114:B114"/>
    <mergeCell ref="A69:B69"/>
    <mergeCell ref="A78:E78"/>
    <mergeCell ref="A80:B80"/>
    <mergeCell ref="A48:B48"/>
    <mergeCell ref="A79:B79"/>
    <mergeCell ref="A109:B109"/>
    <mergeCell ref="A94:B94"/>
    <mergeCell ref="A107:B107"/>
    <mergeCell ref="A113:B113"/>
    <mergeCell ref="A39:B39"/>
    <mergeCell ref="A67:B67"/>
    <mergeCell ref="A68:B68"/>
    <mergeCell ref="A65:E65"/>
    <mergeCell ref="A84:B84"/>
    <mergeCell ref="A83:B83"/>
    <mergeCell ref="A82:B82"/>
    <mergeCell ref="A74:B74"/>
    <mergeCell ref="A75:B75"/>
    <mergeCell ref="A66:B66"/>
    <mergeCell ref="A106:E106"/>
    <mergeCell ref="A71:B71"/>
    <mergeCell ref="A3:E3"/>
    <mergeCell ref="A4:E4"/>
    <mergeCell ref="A7:E7"/>
    <mergeCell ref="A8:B8"/>
    <mergeCell ref="A5:E5"/>
    <mergeCell ref="A9:B9"/>
    <mergeCell ref="A18:B18"/>
    <mergeCell ref="A19:B19"/>
    <mergeCell ref="A20:B20"/>
    <mergeCell ref="A10:B10"/>
    <mergeCell ref="A11:B11"/>
    <mergeCell ref="A13:B13"/>
    <mergeCell ref="A14:B14"/>
    <mergeCell ref="A12:B12"/>
    <mergeCell ref="A15:B15"/>
    <mergeCell ref="A17:B17"/>
    <mergeCell ref="A90:B90"/>
    <mergeCell ref="A89:B89"/>
    <mergeCell ref="A124:B124"/>
    <mergeCell ref="A126:B126"/>
    <mergeCell ref="A127:B127"/>
    <mergeCell ref="A97:B97"/>
    <mergeCell ref="A102:B102"/>
    <mergeCell ref="A98:B98"/>
    <mergeCell ref="A119:B119"/>
    <mergeCell ref="A99:B99"/>
    <mergeCell ref="A116:B116"/>
    <mergeCell ref="A125:B125"/>
    <mergeCell ref="A120:E120"/>
    <mergeCell ref="A121:E121"/>
    <mergeCell ref="A123:B123"/>
    <mergeCell ref="A122:B122"/>
    <mergeCell ref="A91:B91"/>
    <mergeCell ref="A105:E105"/>
    <mergeCell ref="A95:B95"/>
    <mergeCell ref="A118:B118"/>
    <mergeCell ref="A117:B117"/>
    <mergeCell ref="A112:B112"/>
    <mergeCell ref="A111:B111"/>
    <mergeCell ref="A108:B108"/>
    <mergeCell ref="A147:B147"/>
    <mergeCell ref="A148:B148"/>
    <mergeCell ref="A149:B149"/>
    <mergeCell ref="A137:B137"/>
    <mergeCell ref="A133:B133"/>
    <mergeCell ref="A134:B134"/>
    <mergeCell ref="A128:B128"/>
    <mergeCell ref="A129:B129"/>
    <mergeCell ref="A131:B131"/>
    <mergeCell ref="A132:B132"/>
    <mergeCell ref="A141:B141"/>
    <mergeCell ref="A145:B145"/>
    <mergeCell ref="A138:B138"/>
    <mergeCell ref="A139:B139"/>
    <mergeCell ref="A140:B140"/>
    <mergeCell ref="A143:B143"/>
    <mergeCell ref="A146:B146"/>
    <mergeCell ref="A135:E135"/>
    <mergeCell ref="A136:E136"/>
    <mergeCell ref="A142:B142"/>
    <mergeCell ref="A150:E150"/>
    <mergeCell ref="A151:B151"/>
    <mergeCell ref="A167:B167"/>
    <mergeCell ref="A169:B169"/>
    <mergeCell ref="A170:B170"/>
    <mergeCell ref="A152:B152"/>
    <mergeCell ref="A153:B153"/>
    <mergeCell ref="A154:B154"/>
    <mergeCell ref="A155:B155"/>
    <mergeCell ref="A158:E158"/>
    <mergeCell ref="A159:E159"/>
    <mergeCell ref="A157:B157"/>
    <mergeCell ref="A190:B190"/>
    <mergeCell ref="A174:B174"/>
    <mergeCell ref="A175:B175"/>
    <mergeCell ref="A181:B181"/>
    <mergeCell ref="A177:B177"/>
    <mergeCell ref="A160:B160"/>
    <mergeCell ref="A161:B161"/>
    <mergeCell ref="A162:B162"/>
    <mergeCell ref="A163:B163"/>
    <mergeCell ref="A183:B183"/>
    <mergeCell ref="A178:B178"/>
    <mergeCell ref="A182:B182"/>
    <mergeCell ref="A171:B171"/>
    <mergeCell ref="A179:B179"/>
    <mergeCell ref="A185:B185"/>
    <mergeCell ref="A173:B173"/>
    <mergeCell ref="A184:B184"/>
    <mergeCell ref="A165:B165"/>
    <mergeCell ref="A166:B166"/>
    <mergeCell ref="A186:B186"/>
    <mergeCell ref="A187:B187"/>
  </mergeCells>
  <phoneticPr fontId="6" type="noConversion"/>
  <pageMargins left="0.59055118110236227" right="0.31496062992125984" top="0.39370078740157483" bottom="0.39370078740157483" header="0.51181102362204722" footer="0.51181102362204722"/>
  <pageSetup paperSize="9" scale="81" orientation="portrait" r:id="rId1"/>
  <headerFooter alignWithMargins="0"/>
  <rowBreaks count="5" manualBreakCount="5">
    <brk id="34" max="4" man="1"/>
    <brk id="63" max="4" man="1"/>
    <brk id="104" max="4" man="1"/>
    <brk id="134" max="4" man="1"/>
    <brk id="157" max="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5"/>
  <sheetViews>
    <sheetView zoomScale="85" zoomScaleNormal="85" workbookViewId="0">
      <selection activeCell="D3" sqref="D3"/>
    </sheetView>
  </sheetViews>
  <sheetFormatPr defaultRowHeight="12.75" x14ac:dyDescent="0.2"/>
  <cols>
    <col min="1" max="1" width="72" customWidth="1"/>
    <col min="2" max="2" width="27.28515625" customWidth="1"/>
  </cols>
  <sheetData>
    <row r="1" spans="1:6" ht="31.5" x14ac:dyDescent="0.2">
      <c r="A1" s="18" t="s">
        <v>71</v>
      </c>
      <c r="B1" s="17" t="s">
        <v>63</v>
      </c>
      <c r="C1" s="17" t="s">
        <v>64</v>
      </c>
      <c r="D1" s="17" t="s">
        <v>65</v>
      </c>
      <c r="E1" s="17" t="s">
        <v>66</v>
      </c>
      <c r="F1" s="17" t="s">
        <v>67</v>
      </c>
    </row>
    <row r="2" spans="1:6" ht="15.75" x14ac:dyDescent="0.2">
      <c r="A2" s="16" t="s">
        <v>41</v>
      </c>
      <c r="B2" s="7">
        <f>'Республика Алтай'!D161+'Республика Алтай'!D162+'Республика Алтай'!D163</f>
        <v>1306</v>
      </c>
      <c r="C2" s="17">
        <v>1</v>
      </c>
      <c r="D2" s="17">
        <v>101</v>
      </c>
      <c r="E2" s="17">
        <v>0</v>
      </c>
      <c r="F2" s="18">
        <f>SUM(B2:E2)</f>
        <v>1408</v>
      </c>
    </row>
    <row r="3" spans="1:6" ht="15.75" x14ac:dyDescent="0.2">
      <c r="A3" s="16" t="s">
        <v>42</v>
      </c>
      <c r="B3" s="7">
        <f>'Республика Алтай'!D165+'Республика Алтай'!D166+'Республика Алтай'!D167</f>
        <v>297</v>
      </c>
      <c r="C3" s="17">
        <v>0</v>
      </c>
      <c r="D3" s="17">
        <v>2</v>
      </c>
      <c r="E3" s="17">
        <v>0</v>
      </c>
      <c r="F3" s="18">
        <f t="shared" ref="F3:F6" si="0">SUM(B3:E3)</f>
        <v>299</v>
      </c>
    </row>
    <row r="4" spans="1:6" ht="15.75" x14ac:dyDescent="0.2">
      <c r="A4" s="16" t="s">
        <v>43</v>
      </c>
      <c r="B4" s="7">
        <f>'Республика Алтай'!D169+'Республика Алтай'!D170+'Республика Алтай'!D171</f>
        <v>211</v>
      </c>
      <c r="C4" s="17">
        <v>2</v>
      </c>
      <c r="D4" s="17">
        <v>5</v>
      </c>
      <c r="E4" s="17">
        <v>0</v>
      </c>
      <c r="F4" s="18">
        <f t="shared" si="0"/>
        <v>218</v>
      </c>
    </row>
    <row r="5" spans="1:6" ht="15.75" x14ac:dyDescent="0.2">
      <c r="A5" s="16" t="s">
        <v>44</v>
      </c>
      <c r="B5" s="7">
        <f>'Республика Алтай'!D173+'Республика Алтай'!D174+'Республика Алтай'!D175</f>
        <v>52</v>
      </c>
      <c r="C5" s="17">
        <v>1</v>
      </c>
      <c r="D5" s="17">
        <v>2</v>
      </c>
      <c r="E5" s="17">
        <v>0</v>
      </c>
      <c r="F5" s="18">
        <f t="shared" si="0"/>
        <v>55</v>
      </c>
    </row>
    <row r="6" spans="1:6" ht="15.75" x14ac:dyDescent="0.2">
      <c r="A6" s="16" t="s">
        <v>48</v>
      </c>
      <c r="B6" s="7">
        <f>'Республика Алтай'!D177+'Республика Алтай'!D178+'Республика Алтай'!D179</f>
        <v>8</v>
      </c>
      <c r="C6" s="17">
        <v>0</v>
      </c>
      <c r="D6" s="17">
        <v>2</v>
      </c>
      <c r="E6" s="17">
        <v>0</v>
      </c>
      <c r="F6" s="18">
        <f t="shared" si="0"/>
        <v>10</v>
      </c>
    </row>
    <row r="10" spans="1:6" ht="31.5" x14ac:dyDescent="0.2">
      <c r="A10" s="18" t="s">
        <v>70</v>
      </c>
      <c r="B10" s="17" t="s">
        <v>63</v>
      </c>
      <c r="C10" s="17" t="s">
        <v>64</v>
      </c>
      <c r="D10" s="17" t="s">
        <v>65</v>
      </c>
      <c r="E10" s="17" t="s">
        <v>66</v>
      </c>
      <c r="F10" s="17" t="s">
        <v>67</v>
      </c>
    </row>
    <row r="11" spans="1:6" ht="15.75" x14ac:dyDescent="0.2">
      <c r="A11" s="16" t="s">
        <v>41</v>
      </c>
      <c r="B11" s="7">
        <f>'Республика Алтай'!C161+'Республика Алтай'!C162+'Республика Алтай'!C163</f>
        <v>1404</v>
      </c>
      <c r="C11" s="17">
        <v>2</v>
      </c>
      <c r="D11" s="17">
        <v>67</v>
      </c>
      <c r="E11" s="17">
        <v>3</v>
      </c>
      <c r="F11" s="18">
        <f>SUM(B11:E11)</f>
        <v>1476</v>
      </c>
    </row>
    <row r="12" spans="1:6" ht="15.75" x14ac:dyDescent="0.2">
      <c r="A12" s="16" t="s">
        <v>42</v>
      </c>
      <c r="B12" s="7">
        <f>'Республика Алтай'!C165+'Республика Алтай'!C166+'Республика Алтай'!C167</f>
        <v>277</v>
      </c>
      <c r="C12" s="17">
        <v>1</v>
      </c>
      <c r="D12" s="17">
        <v>1</v>
      </c>
      <c r="E12" s="17">
        <v>0</v>
      </c>
      <c r="F12" s="18">
        <f t="shared" ref="F12:F15" si="1">SUM(B12:E12)</f>
        <v>279</v>
      </c>
    </row>
    <row r="13" spans="1:6" ht="15.75" x14ac:dyDescent="0.2">
      <c r="A13" s="16" t="s">
        <v>43</v>
      </c>
      <c r="B13" s="7">
        <f>'Республика Алтай'!C169+'Республика Алтай'!C170+'Республика Алтай'!C171</f>
        <v>243</v>
      </c>
      <c r="C13" s="17">
        <v>3</v>
      </c>
      <c r="D13" s="17">
        <v>3</v>
      </c>
      <c r="E13" s="17">
        <v>0</v>
      </c>
      <c r="F13" s="18">
        <f t="shared" si="1"/>
        <v>249</v>
      </c>
    </row>
    <row r="14" spans="1:6" ht="15.75" x14ac:dyDescent="0.2">
      <c r="A14" s="16" t="s">
        <v>44</v>
      </c>
      <c r="B14" s="7">
        <f>'Республика Алтай'!C173+'Республика Алтай'!C174+'Республика Алтай'!C175</f>
        <v>59</v>
      </c>
      <c r="C14" s="17">
        <v>0</v>
      </c>
      <c r="D14" s="17">
        <v>0</v>
      </c>
      <c r="E14" s="17">
        <v>0</v>
      </c>
      <c r="F14" s="18">
        <f t="shared" si="1"/>
        <v>59</v>
      </c>
    </row>
    <row r="15" spans="1:6" ht="15.75" x14ac:dyDescent="0.2">
      <c r="A15" s="16" t="s">
        <v>48</v>
      </c>
      <c r="B15" s="7">
        <f>'Республика Алтай'!C177+'Республика Алтай'!C178+'Республика Алтай'!C179</f>
        <v>9</v>
      </c>
      <c r="C15" s="17">
        <v>1</v>
      </c>
      <c r="D15" s="17">
        <v>0</v>
      </c>
      <c r="E15" s="17">
        <v>0</v>
      </c>
      <c r="F15" s="18">
        <f t="shared" si="1"/>
        <v>10</v>
      </c>
    </row>
  </sheetData>
  <phoneticPr fontId="6" type="noConversion"/>
  <pageMargins left="0.75" right="0.75" top="1" bottom="1" header="0.5" footer="0.5"/>
  <pageSetup paperSize="9" scale="97" orientation="landscape" horizontalDpi="0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6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Республика Алтай</vt:lpstr>
      <vt:lpstr>Лист2</vt:lpstr>
      <vt:lpstr>Лист3</vt:lpstr>
      <vt:lpstr>'Республика Алтай'!Область_печати</vt:lpstr>
      <vt:lpstr>'Республика Алтай'!Основные_20результаты_20работы_202011_2012_20квартал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Коваленко Михаил А.</dc:creator>
  <cp:lastModifiedBy>Статист</cp:lastModifiedBy>
  <cp:lastPrinted>2020-08-11T08:22:24Z</cp:lastPrinted>
  <dcterms:created xsi:type="dcterms:W3CDTF">2012-03-22T11:40:39Z</dcterms:created>
  <dcterms:modified xsi:type="dcterms:W3CDTF">2021-04-29T04:16:46Z</dcterms:modified>
</cp:coreProperties>
</file>