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4\072024\Ведомственная статистика\"/>
    </mc:Choice>
  </mc:AlternateContent>
  <xr:revisionPtr revIDLastSave="0" documentId="13_ncr:1_{B4E6AA24-8611-438C-B8FD-0A08F33B9D73}" xr6:coauthVersionLast="47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  <definedName name="Основные_20результаты_20работы_202011_2012_20квартал_8" localSheetId="1">'Республика Алтай 1'!$A$3:$E$34</definedName>
    <definedName name="Основные_20результаты_20работы_202011_2012_20квартал_8" localSheetId="3">'Республика Алтай 2'!$A$1:$E$15</definedName>
    <definedName name="Основные_20результаты_20работы_202011_2012_20квартал_8" localSheetId="5">'Республика Алтай 3'!$A$1:$E$15</definedName>
    <definedName name="Основные_20результаты_20работы_202011_2012_20квартал_9" localSheetId="1">'Республика Алтай 1'!$A$3:$E$34</definedName>
    <definedName name="Основные_20результаты_20работы_202011_2012_20квартал_9" localSheetId="3">'Республика Алтай 2'!$A$1:$E$15</definedName>
    <definedName name="Основные_20результаты_20работы_202011_2012_20квартал_9" localSheetId="5">'Республика Алтай 3'!$A$1:$E$15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E51" i="13" s="1"/>
  <c r="D50" i="13"/>
  <c r="C50" i="13"/>
  <c r="D42" i="13"/>
  <c r="C42" i="13"/>
  <c r="D41" i="13"/>
  <c r="C41" i="13"/>
  <c r="D40" i="13"/>
  <c r="C40" i="13"/>
  <c r="D39" i="13"/>
  <c r="C39" i="13"/>
  <c r="D38" i="13"/>
  <c r="C38" i="13"/>
  <c r="E38" i="13" s="1"/>
  <c r="E37" i="13"/>
  <c r="D37" i="13"/>
  <c r="C37" i="13"/>
  <c r="D36" i="13"/>
  <c r="D48" i="13" s="1"/>
  <c r="C36" i="13"/>
  <c r="C48" i="13" s="1"/>
  <c r="E48" i="13" s="1"/>
  <c r="D34" i="13"/>
  <c r="C34" i="13"/>
  <c r="D33" i="13"/>
  <c r="E33" i="13" s="1"/>
  <c r="C33" i="13"/>
  <c r="D32" i="13"/>
  <c r="C32" i="13"/>
  <c r="D31" i="13"/>
  <c r="C31" i="13"/>
  <c r="D30" i="13"/>
  <c r="C30" i="13"/>
  <c r="E30" i="13" s="1"/>
  <c r="D29" i="13"/>
  <c r="C29" i="13"/>
  <c r="E29" i="13" s="1"/>
  <c r="E28" i="13"/>
  <c r="D28" i="13"/>
  <c r="D47" i="13" s="1"/>
  <c r="C28" i="13"/>
  <c r="C47" i="13" s="1"/>
  <c r="E47" i="13" s="1"/>
  <c r="D26" i="13"/>
  <c r="C26" i="13"/>
  <c r="D25" i="13"/>
  <c r="C25" i="13"/>
  <c r="E25" i="13" s="1"/>
  <c r="D24" i="13"/>
  <c r="C24" i="13"/>
  <c r="D23" i="13"/>
  <c r="C23" i="13"/>
  <c r="E23" i="13" s="1"/>
  <c r="D22" i="13"/>
  <c r="E22" i="13" s="1"/>
  <c r="C22" i="13"/>
  <c r="E21" i="13"/>
  <c r="D21" i="13"/>
  <c r="C21" i="13"/>
  <c r="D20" i="13"/>
  <c r="D46" i="13" s="1"/>
  <c r="C20" i="13"/>
  <c r="C46" i="13" s="1"/>
  <c r="D18" i="13"/>
  <c r="C18" i="13"/>
  <c r="E18" i="13" s="1"/>
  <c r="D17" i="13"/>
  <c r="C17" i="13"/>
  <c r="E17" i="13" s="1"/>
  <c r="D16" i="13"/>
  <c r="C16" i="13"/>
  <c r="D15" i="13"/>
  <c r="C15" i="13"/>
  <c r="E14" i="13"/>
  <c r="D14" i="13"/>
  <c r="C14" i="13"/>
  <c r="D13" i="13"/>
  <c r="D45" i="13" s="1"/>
  <c r="C13" i="13"/>
  <c r="E13" i="13" s="1"/>
  <c r="D12" i="13"/>
  <c r="C12" i="13"/>
  <c r="C45" i="13" s="1"/>
  <c r="E45" i="13" s="1"/>
  <c r="D10" i="13"/>
  <c r="C10" i="13"/>
  <c r="E10" i="13" s="1"/>
  <c r="E9" i="13"/>
  <c r="D9" i="13"/>
  <c r="C9" i="13"/>
  <c r="D8" i="13"/>
  <c r="C8" i="13"/>
  <c r="E8" i="13" s="1"/>
  <c r="D7" i="13"/>
  <c r="C7" i="13"/>
  <c r="C44" i="13" s="1"/>
  <c r="D6" i="13"/>
  <c r="C6" i="13"/>
  <c r="E6" i="13" s="1"/>
  <c r="E5" i="13"/>
  <c r="D5" i="13"/>
  <c r="C5" i="13"/>
  <c r="D4" i="13"/>
  <c r="D44" i="13" s="1"/>
  <c r="C4" i="13"/>
  <c r="E4" i="13" s="1"/>
  <c r="A1" i="13"/>
  <c r="E44" i="13" l="1"/>
  <c r="E46" i="13"/>
  <c r="E20" i="13"/>
  <c r="E7" i="13"/>
  <c r="E12" i="13"/>
  <c r="D24" i="11" l="1"/>
  <c r="C24" i="11"/>
  <c r="E22" i="11"/>
  <c r="D22" i="11"/>
  <c r="C22" i="11"/>
  <c r="C23" i="11" s="1"/>
  <c r="D21" i="11"/>
  <c r="E21" i="11" s="1"/>
  <c r="C21" i="11"/>
  <c r="D20" i="11"/>
  <c r="C20" i="11"/>
  <c r="E20" i="11" s="1"/>
  <c r="D19" i="11"/>
  <c r="C19" i="11"/>
  <c r="E19" i="11" s="1"/>
  <c r="E18" i="11"/>
  <c r="D18" i="11"/>
  <c r="C18" i="11"/>
  <c r="D15" i="11"/>
  <c r="E15" i="11" s="1"/>
  <c r="C15" i="11"/>
  <c r="D14" i="11"/>
  <c r="C14" i="11"/>
  <c r="E14" i="11" s="1"/>
  <c r="D13" i="11"/>
  <c r="C13" i="11"/>
  <c r="E13" i="11" s="1"/>
  <c r="E12" i="11"/>
  <c r="D12" i="11"/>
  <c r="C12" i="11"/>
  <c r="D11" i="11"/>
  <c r="E11" i="11" s="1"/>
  <c r="C11" i="11"/>
  <c r="C10" i="11"/>
  <c r="D9" i="11"/>
  <c r="D10" i="11" s="1"/>
  <c r="C9" i="11"/>
  <c r="E9" i="11" s="1"/>
  <c r="E8" i="11"/>
  <c r="D8" i="11"/>
  <c r="C8" i="11"/>
  <c r="D7" i="11"/>
  <c r="E7" i="11" s="1"/>
  <c r="C7" i="11"/>
  <c r="D6" i="11"/>
  <c r="C6" i="11"/>
  <c r="E6" i="11" s="1"/>
  <c r="D5" i="11"/>
  <c r="C5" i="11"/>
  <c r="E5" i="11" s="1"/>
  <c r="E4" i="11"/>
  <c r="D4" i="11"/>
  <c r="C4" i="11"/>
  <c r="A1" i="11"/>
  <c r="E10" i="11" l="1"/>
  <c r="D23" i="11"/>
  <c r="E23" i="11" s="1"/>
  <c r="D30" i="9" l="1"/>
  <c r="C30" i="9"/>
  <c r="E30" i="9" s="1"/>
  <c r="E29" i="9"/>
  <c r="D29" i="9"/>
  <c r="C29" i="9"/>
  <c r="D28" i="9"/>
  <c r="E28" i="9" s="1"/>
  <c r="C28" i="9"/>
  <c r="D27" i="9"/>
  <c r="C27" i="9"/>
  <c r="E27" i="9" s="1"/>
  <c r="E25" i="9"/>
  <c r="D25" i="9"/>
  <c r="C25" i="9"/>
  <c r="C26" i="9" s="1"/>
  <c r="E26" i="9" s="1"/>
  <c r="D24" i="9"/>
  <c r="D26" i="9" s="1"/>
  <c r="C24" i="9"/>
  <c r="D23" i="9"/>
  <c r="C23" i="9"/>
  <c r="E23" i="9" s="1"/>
  <c r="D22" i="9"/>
  <c r="C22" i="9"/>
  <c r="E22" i="9" s="1"/>
  <c r="E21" i="9"/>
  <c r="D21" i="9"/>
  <c r="C21" i="9"/>
  <c r="D20" i="9"/>
  <c r="C20" i="9"/>
  <c r="E20" i="9" s="1"/>
  <c r="D19" i="9"/>
  <c r="C19" i="9"/>
  <c r="E19" i="9" s="1"/>
  <c r="E15" i="9"/>
  <c r="D15" i="9"/>
  <c r="C15" i="9"/>
  <c r="E14" i="9"/>
  <c r="D14" i="9"/>
  <c r="C14" i="9"/>
  <c r="D13" i="9"/>
  <c r="C13" i="9"/>
  <c r="E13" i="9" s="1"/>
  <c r="D12" i="9"/>
  <c r="C12" i="9"/>
  <c r="E12" i="9" s="1"/>
  <c r="E10" i="9"/>
  <c r="D10" i="9"/>
  <c r="D11" i="9" s="1"/>
  <c r="C10" i="9"/>
  <c r="C11" i="9" s="1"/>
  <c r="E11" i="9" s="1"/>
  <c r="D9" i="9"/>
  <c r="C9" i="9"/>
  <c r="E9" i="9" s="1"/>
  <c r="D8" i="9"/>
  <c r="C8" i="9"/>
  <c r="E8" i="9" s="1"/>
  <c r="E7" i="9"/>
  <c r="D7" i="9"/>
  <c r="C7" i="9"/>
  <c r="E6" i="9"/>
  <c r="D6" i="9"/>
  <c r="C6" i="9"/>
  <c r="D5" i="9"/>
  <c r="C5" i="9"/>
  <c r="E5" i="9" s="1"/>
  <c r="D4" i="9"/>
  <c r="C4" i="9"/>
  <c r="E4" i="9" s="1"/>
  <c r="A1" i="9"/>
  <c r="E24" i="9" l="1"/>
  <c r="D43" i="7" l="1"/>
  <c r="C43" i="7"/>
  <c r="E43" i="7" s="1"/>
  <c r="E42" i="7"/>
  <c r="D42" i="7"/>
  <c r="C42" i="7"/>
  <c r="D41" i="7"/>
  <c r="E41" i="7" s="1"/>
  <c r="C41" i="7"/>
  <c r="D40" i="7"/>
  <c r="C40" i="7"/>
  <c r="E40" i="7" s="1"/>
  <c r="C39" i="7"/>
  <c r="E38" i="7"/>
  <c r="D38" i="7"/>
  <c r="D39" i="7" s="1"/>
  <c r="C38" i="7"/>
  <c r="D37" i="7"/>
  <c r="E37" i="7" s="1"/>
  <c r="C37" i="7"/>
  <c r="D36" i="7"/>
  <c r="C36" i="7"/>
  <c r="E36" i="7" s="1"/>
  <c r="D35" i="7"/>
  <c r="C35" i="7"/>
  <c r="E35" i="7" s="1"/>
  <c r="E34" i="7"/>
  <c r="D34" i="7"/>
  <c r="C34" i="7"/>
  <c r="D33" i="7"/>
  <c r="E33" i="7" s="1"/>
  <c r="C33" i="7"/>
  <c r="D32" i="7"/>
  <c r="C32" i="7"/>
  <c r="E32" i="7" s="1"/>
  <c r="D29" i="7"/>
  <c r="C29" i="7"/>
  <c r="E29" i="7" s="1"/>
  <c r="E28" i="7"/>
  <c r="D28" i="7"/>
  <c r="C28" i="7"/>
  <c r="D27" i="7"/>
  <c r="E27" i="7" s="1"/>
  <c r="C27" i="7"/>
  <c r="D26" i="7"/>
  <c r="C26" i="7"/>
  <c r="E26" i="7" s="1"/>
  <c r="C25" i="7"/>
  <c r="E25" i="7" s="1"/>
  <c r="E24" i="7"/>
  <c r="D24" i="7"/>
  <c r="D25" i="7" s="1"/>
  <c r="C24" i="7"/>
  <c r="D23" i="7"/>
  <c r="E23" i="7" s="1"/>
  <c r="C23" i="7"/>
  <c r="D22" i="7"/>
  <c r="C22" i="7"/>
  <c r="E22" i="7" s="1"/>
  <c r="D21" i="7"/>
  <c r="C21" i="7"/>
  <c r="E21" i="7" s="1"/>
  <c r="E20" i="7"/>
  <c r="D20" i="7"/>
  <c r="C20" i="7"/>
  <c r="D19" i="7"/>
  <c r="E19" i="7" s="1"/>
  <c r="C19" i="7"/>
  <c r="D18" i="7"/>
  <c r="C18" i="7"/>
  <c r="E18" i="7" s="1"/>
  <c r="D15" i="7"/>
  <c r="C15" i="7"/>
  <c r="E15" i="7" s="1"/>
  <c r="E14" i="7"/>
  <c r="D14" i="7"/>
  <c r="C14" i="7"/>
  <c r="D13" i="7"/>
  <c r="E13" i="7" s="1"/>
  <c r="C13" i="7"/>
  <c r="D12" i="7"/>
  <c r="C12" i="7"/>
  <c r="E12" i="7" s="1"/>
  <c r="C11" i="7"/>
  <c r="E10" i="7"/>
  <c r="D10" i="7"/>
  <c r="D11" i="7" s="1"/>
  <c r="C10" i="7"/>
  <c r="D9" i="7"/>
  <c r="E9" i="7" s="1"/>
  <c r="C9" i="7"/>
  <c r="D8" i="7"/>
  <c r="C8" i="7"/>
  <c r="E8" i="7" s="1"/>
  <c r="D7" i="7"/>
  <c r="C7" i="7"/>
  <c r="E7" i="7" s="1"/>
  <c r="E6" i="7"/>
  <c r="D6" i="7"/>
  <c r="C6" i="7"/>
  <c r="D5" i="7"/>
  <c r="E5" i="7" s="1"/>
  <c r="C5" i="7"/>
  <c r="D4" i="7"/>
  <c r="C4" i="7"/>
  <c r="E4" i="7" s="1"/>
  <c r="A1" i="7"/>
  <c r="E11" i="7" l="1"/>
  <c r="E39" i="7"/>
  <c r="D15" i="5" l="1"/>
  <c r="E15" i="5" s="1"/>
  <c r="C15" i="5"/>
  <c r="D14" i="5"/>
  <c r="C14" i="5"/>
  <c r="E14" i="5" s="1"/>
  <c r="D13" i="5"/>
  <c r="C13" i="5"/>
  <c r="E13" i="5" s="1"/>
  <c r="E12" i="5"/>
  <c r="D12" i="5"/>
  <c r="C12" i="5"/>
  <c r="D11" i="5"/>
  <c r="D10" i="5"/>
  <c r="C10" i="5"/>
  <c r="C11" i="5" s="1"/>
  <c r="E11" i="5" s="1"/>
  <c r="D9" i="5"/>
  <c r="C9" i="5"/>
  <c r="E9" i="5" s="1"/>
  <c r="E8" i="5"/>
  <c r="D8" i="5"/>
  <c r="C8" i="5"/>
  <c r="D7" i="5"/>
  <c r="E7" i="5" s="1"/>
  <c r="C7" i="5"/>
  <c r="D6" i="5"/>
  <c r="C6" i="5"/>
  <c r="E6" i="5" s="1"/>
  <c r="D5" i="5"/>
  <c r="C5" i="5"/>
  <c r="E5" i="5" s="1"/>
  <c r="E4" i="5"/>
  <c r="D4" i="5"/>
  <c r="C4" i="5"/>
  <c r="A1" i="5"/>
  <c r="E10" i="5" l="1"/>
  <c r="D34" i="3" l="1"/>
  <c r="C34" i="3"/>
  <c r="E34" i="3" s="1"/>
  <c r="E33" i="3"/>
  <c r="D33" i="3"/>
  <c r="C33" i="3"/>
  <c r="D32" i="3"/>
  <c r="C32" i="3"/>
  <c r="E32" i="3" s="1"/>
  <c r="D31" i="3"/>
  <c r="C31" i="3"/>
  <c r="E31" i="3" s="1"/>
  <c r="E29" i="3"/>
  <c r="D29" i="3"/>
  <c r="D30" i="3" s="1"/>
  <c r="C29" i="3"/>
  <c r="C30" i="3" s="1"/>
  <c r="E30" i="3" s="1"/>
  <c r="D28" i="3"/>
  <c r="C28" i="3"/>
  <c r="E28" i="3" s="1"/>
  <c r="D27" i="3"/>
  <c r="C27" i="3"/>
  <c r="E27" i="3" s="1"/>
  <c r="D26" i="3"/>
  <c r="C26" i="3"/>
  <c r="E26" i="3" s="1"/>
  <c r="E25" i="3"/>
  <c r="D25" i="3"/>
  <c r="C25" i="3"/>
  <c r="D24" i="3"/>
  <c r="C24" i="3"/>
  <c r="E24" i="3" s="1"/>
  <c r="D23" i="3"/>
  <c r="C23" i="3"/>
  <c r="E23" i="3" s="1"/>
  <c r="D20" i="3"/>
  <c r="E20" i="3" s="1"/>
  <c r="C20" i="3"/>
  <c r="E19" i="3"/>
  <c r="D19" i="3"/>
  <c r="C19" i="3"/>
  <c r="D18" i="3"/>
  <c r="C18" i="3"/>
  <c r="E18" i="3" s="1"/>
  <c r="D17" i="3"/>
  <c r="C17" i="3"/>
  <c r="E17" i="3" s="1"/>
  <c r="E15" i="3"/>
  <c r="D15" i="3"/>
  <c r="D16" i="3" s="1"/>
  <c r="C15" i="3"/>
  <c r="C16" i="3" s="1"/>
  <c r="D14" i="3"/>
  <c r="C14" i="3"/>
  <c r="E14" i="3" s="1"/>
  <c r="D13" i="3"/>
  <c r="C13" i="3"/>
  <c r="E13" i="3" s="1"/>
  <c r="D12" i="3"/>
  <c r="C12" i="3"/>
  <c r="E12" i="3" s="1"/>
  <c r="E11" i="3"/>
  <c r="D11" i="3"/>
  <c r="C11" i="3"/>
  <c r="D10" i="3"/>
  <c r="C10" i="3"/>
  <c r="E10" i="3" s="1"/>
  <c r="D9" i="3"/>
  <c r="C9" i="3"/>
  <c r="E9" i="3" s="1"/>
  <c r="A5" i="3"/>
  <c r="A4" i="3"/>
  <c r="E16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DC53A617-8388-4A93-BCC2-7CFF1F79C492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AF9BB1EE-53C8-48D4-9011-2A0E7F99FE1C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8FFCB32A-8F0B-4569-A55B-985A485C5E08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B0FD5BE3-67CD-4E41-BC13-7CB246A37961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153EC17D-8E32-40D9-8DE2-D04221E7E32C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C8422713-134D-40F8-BC0D-2FAE9491F20D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E7E2B0C7-AC3D-45A5-8FD2-F616F5B7DC55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15597306-68DA-4D9D-A6DD-3D5B5B714100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69D4DCD2-B9C0-4F37-B2AB-7C23DD288590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9734E5BB-69AB-4E34-AA68-B70F5B9827A1}" name="Подключение2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A0BD2D6F-68C0-41E2-B263-5496881B064A}" name="Подключение2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3485B518-5AF1-4707-87EB-455635B7A557}" name="Подключение2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F7785983-6F12-44DC-8067-5D94994355C8}" name="Подключение3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DCF06987-7F18-4E31-BB09-28EEAF8E2674}" name="Подключение3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B12E5B07-7CC3-428D-85B4-8A67ED3790A5}" name="Подключение3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8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9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0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1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2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3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<sst xmlns="http://schemas.openxmlformats.org/spreadsheetml/2006/main" count="625" uniqueCount="329">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</sst>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72024\&#1042;&#1077;&#1076;&#1086;&#1084;&#1089;&#1090;&#1074;&#1077;&#1085;&#1085;&#1072;&#1103;%20&#1089;&#1090;&#1072;&#1090;&#1080;&#1089;&#1090;&#1080;&#1082;&#1072;\1%20&#1054;&#1056;&#1055;&#1044;.XLS" TargetMode="External"/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72024\&#1042;&#1077;&#1076;&#1086;&#1084;&#1089;&#1090;&#1074;&#1077;&#1085;&#1085;&#1072;&#1103;%20&#1089;&#1090;&#1072;&#1090;&#1080;&#1089;&#1090;&#1080;&#1082;&#1072;\2%20&#1054;&#1056;&#1055;&#1044;.XLS" TargetMode="External"/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72024\&#1042;&#1077;&#1076;&#1086;&#1084;&#1089;&#1090;&#1074;&#1077;&#1085;&#1085;&#1072;&#1103;%20&#1089;&#1090;&#1072;&#1090;&#1080;&#1089;&#1090;&#1080;&#1082;&#1072;\3%20&#1054;&#1056;&#1055;&#1044;.XLS" TargetMode="External"/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72024\&#1042;&#1077;&#1076;&#1086;&#1084;&#1089;&#1090;&#1074;&#1077;&#1085;&#1085;&#1072;&#1103;%20&#1089;&#1090;&#1072;&#1090;&#1080;&#1089;&#1090;&#1080;&#1082;&#1072;\4%20&#1054;&#1056;&#1055;&#1044;.XLS" TargetMode="External"/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72024\&#1042;&#1077;&#1076;&#1086;&#1084;&#1089;&#1090;&#1074;&#1077;&#1085;&#1085;&#1072;&#1103;%20&#1089;&#1090;&#1072;&#1090;&#1080;&#1089;&#1090;&#1080;&#1082;&#1072;\5%20&#1054;&#1056;&#1055;&#1044;.XLS" TargetMode="External"/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4\072024\&#1042;&#1077;&#1076;&#1086;&#1084;&#1089;&#1090;&#1074;&#1077;&#1085;&#1085;&#1072;&#1103;%20&#1089;&#1090;&#1072;&#1090;&#1080;&#1089;&#1090;&#1080;&#1082;&#1072;\6%20&#1054;&#1056;&#1055;&#1044;.XLS" TargetMode="External"/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январь-июль 2024</v>
          </cell>
        </row>
        <row r="4">
          <cell r="A4" t="str">
            <v>Республика Алтай</v>
          </cell>
          <cell r="B4">
            <v>20929</v>
          </cell>
          <cell r="C4">
            <v>20604</v>
          </cell>
          <cell r="D4">
            <v>2894</v>
          </cell>
          <cell r="E4">
            <v>2825</v>
          </cell>
          <cell r="F4">
            <v>2193</v>
          </cell>
          <cell r="G4">
            <v>2321</v>
          </cell>
          <cell r="H4">
            <v>1273</v>
          </cell>
          <cell r="I4">
            <v>1588</v>
          </cell>
          <cell r="J4">
            <v>860</v>
          </cell>
          <cell r="K4">
            <v>1307</v>
          </cell>
          <cell r="L4">
            <v>4463</v>
          </cell>
          <cell r="M4">
            <v>4356</v>
          </cell>
          <cell r="N4">
            <v>3225</v>
          </cell>
          <cell r="O4">
            <v>3216</v>
          </cell>
          <cell r="P4">
            <v>674</v>
          </cell>
          <cell r="Q4">
            <v>735</v>
          </cell>
          <cell r="R4">
            <v>568</v>
          </cell>
          <cell r="S4">
            <v>435</v>
          </cell>
          <cell r="T4">
            <v>65</v>
          </cell>
          <cell r="U4">
            <v>75</v>
          </cell>
          <cell r="V4">
            <v>64</v>
          </cell>
          <cell r="W4">
            <v>75</v>
          </cell>
          <cell r="X4">
            <v>5825</v>
          </cell>
          <cell r="Y4">
            <v>5842</v>
          </cell>
          <cell r="Z4">
            <v>1009</v>
          </cell>
          <cell r="AA4">
            <v>1002</v>
          </cell>
          <cell r="AB4">
            <v>721</v>
          </cell>
          <cell r="AC4">
            <v>845</v>
          </cell>
          <cell r="AD4">
            <v>214</v>
          </cell>
          <cell r="AE4">
            <v>222</v>
          </cell>
          <cell r="AF4">
            <v>130</v>
          </cell>
          <cell r="AG4">
            <v>217</v>
          </cell>
          <cell r="AH4">
            <v>1355</v>
          </cell>
          <cell r="AI4">
            <v>1278</v>
          </cell>
          <cell r="AJ4">
            <v>815</v>
          </cell>
          <cell r="AK4">
            <v>829</v>
          </cell>
          <cell r="AL4">
            <v>82</v>
          </cell>
          <cell r="AM4">
            <v>116</v>
          </cell>
          <cell r="AN4">
            <v>164</v>
          </cell>
          <cell r="AO4">
            <v>141</v>
          </cell>
          <cell r="AP4">
            <v>18</v>
          </cell>
          <cell r="AQ4">
            <v>24</v>
          </cell>
          <cell r="AR4">
            <v>19</v>
          </cell>
          <cell r="AS4">
            <v>22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январь-июль 2024</v>
          </cell>
        </row>
        <row r="4">
          <cell r="B4">
            <v>2438</v>
          </cell>
          <cell r="C4">
            <v>2460</v>
          </cell>
          <cell r="D4">
            <v>148</v>
          </cell>
          <cell r="E4">
            <v>171</v>
          </cell>
          <cell r="F4">
            <v>112</v>
          </cell>
          <cell r="G4">
            <v>140</v>
          </cell>
          <cell r="H4">
            <v>236</v>
          </cell>
          <cell r="I4">
            <v>293</v>
          </cell>
          <cell r="J4">
            <v>147</v>
          </cell>
          <cell r="K4">
            <v>261</v>
          </cell>
          <cell r="L4">
            <v>614</v>
          </cell>
          <cell r="M4">
            <v>582</v>
          </cell>
          <cell r="N4">
            <v>419</v>
          </cell>
          <cell r="O4">
            <v>416</v>
          </cell>
          <cell r="P4">
            <v>142</v>
          </cell>
          <cell r="Q4">
            <v>140</v>
          </cell>
          <cell r="R4">
            <v>121</v>
          </cell>
          <cell r="S4">
            <v>83</v>
          </cell>
          <cell r="T4">
            <v>32</v>
          </cell>
          <cell r="U4">
            <v>27</v>
          </cell>
          <cell r="V4">
            <v>30</v>
          </cell>
          <cell r="W4">
            <v>25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январь-июль 2024</v>
          </cell>
        </row>
        <row r="4">
          <cell r="B4">
            <v>10298</v>
          </cell>
          <cell r="C4">
            <v>10097</v>
          </cell>
          <cell r="D4">
            <v>1458</v>
          </cell>
          <cell r="E4">
            <v>1343</v>
          </cell>
          <cell r="F4">
            <v>1151</v>
          </cell>
          <cell r="G4">
            <v>1069</v>
          </cell>
          <cell r="H4">
            <v>699</v>
          </cell>
          <cell r="I4">
            <v>907</v>
          </cell>
          <cell r="J4">
            <v>494</v>
          </cell>
          <cell r="K4">
            <v>707</v>
          </cell>
          <cell r="L4">
            <v>2006</v>
          </cell>
          <cell r="M4">
            <v>2048</v>
          </cell>
          <cell r="N4">
            <v>1453</v>
          </cell>
          <cell r="O4">
            <v>1406</v>
          </cell>
          <cell r="P4">
            <v>365</v>
          </cell>
          <cell r="Q4">
            <v>402</v>
          </cell>
          <cell r="R4">
            <v>265</v>
          </cell>
          <cell r="S4">
            <v>189</v>
          </cell>
          <cell r="T4">
            <v>13</v>
          </cell>
          <cell r="U4">
            <v>15</v>
          </cell>
          <cell r="V4">
            <v>13</v>
          </cell>
          <cell r="W4">
            <v>18</v>
          </cell>
          <cell r="X4">
            <v>767</v>
          </cell>
          <cell r="Y4">
            <v>740</v>
          </cell>
          <cell r="Z4">
            <v>128</v>
          </cell>
          <cell r="AA4">
            <v>115</v>
          </cell>
          <cell r="AB4">
            <v>92</v>
          </cell>
          <cell r="AC4">
            <v>94</v>
          </cell>
          <cell r="AD4">
            <v>241</v>
          </cell>
          <cell r="AE4">
            <v>169</v>
          </cell>
          <cell r="AF4">
            <v>201</v>
          </cell>
          <cell r="AG4">
            <v>132</v>
          </cell>
          <cell r="AH4">
            <v>105</v>
          </cell>
          <cell r="AI4">
            <v>121</v>
          </cell>
          <cell r="AJ4">
            <v>74</v>
          </cell>
          <cell r="AK4">
            <v>79</v>
          </cell>
          <cell r="AL4">
            <v>32</v>
          </cell>
          <cell r="AM4">
            <v>41</v>
          </cell>
          <cell r="AN4">
            <v>15</v>
          </cell>
          <cell r="AO4">
            <v>12</v>
          </cell>
          <cell r="AP4">
            <v>1</v>
          </cell>
          <cell r="AQ4">
            <v>4</v>
          </cell>
          <cell r="AR4">
            <v>1</v>
          </cell>
          <cell r="AS4">
            <v>4</v>
          </cell>
          <cell r="AT4">
            <v>2264</v>
          </cell>
          <cell r="AU4">
            <v>2179</v>
          </cell>
          <cell r="AV4">
            <v>133</v>
          </cell>
          <cell r="AW4">
            <v>150</v>
          </cell>
          <cell r="AX4">
            <v>109</v>
          </cell>
          <cell r="AY4">
            <v>111</v>
          </cell>
          <cell r="AZ4">
            <v>139</v>
          </cell>
          <cell r="BA4">
            <v>174</v>
          </cell>
          <cell r="BB4">
            <v>87</v>
          </cell>
          <cell r="BC4">
            <v>129</v>
          </cell>
          <cell r="BD4">
            <v>760</v>
          </cell>
          <cell r="BE4">
            <v>684</v>
          </cell>
          <cell r="BF4">
            <v>473</v>
          </cell>
          <cell r="BG4">
            <v>416</v>
          </cell>
          <cell r="BH4">
            <v>88</v>
          </cell>
          <cell r="BI4">
            <v>98</v>
          </cell>
          <cell r="BJ4">
            <v>100</v>
          </cell>
          <cell r="BK4">
            <v>82</v>
          </cell>
          <cell r="BL4">
            <v>0</v>
          </cell>
          <cell r="BM4">
            <v>6</v>
          </cell>
          <cell r="BN4">
            <v>0</v>
          </cell>
          <cell r="BO4">
            <v>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январь-июль 2024</v>
          </cell>
        </row>
        <row r="4">
          <cell r="B4">
            <v>2603</v>
          </cell>
          <cell r="C4">
            <v>2480</v>
          </cell>
          <cell r="D4">
            <v>435</v>
          </cell>
          <cell r="E4">
            <v>427</v>
          </cell>
          <cell r="F4">
            <v>341</v>
          </cell>
          <cell r="G4">
            <v>371</v>
          </cell>
          <cell r="H4">
            <v>32</v>
          </cell>
          <cell r="I4">
            <v>52</v>
          </cell>
          <cell r="J4">
            <v>19</v>
          </cell>
          <cell r="K4">
            <v>44</v>
          </cell>
          <cell r="L4">
            <v>545</v>
          </cell>
          <cell r="M4">
            <v>467</v>
          </cell>
          <cell r="N4">
            <v>361</v>
          </cell>
          <cell r="O4">
            <v>334</v>
          </cell>
          <cell r="P4">
            <v>65</v>
          </cell>
          <cell r="Q4">
            <v>58</v>
          </cell>
          <cell r="R4">
            <v>104</v>
          </cell>
          <cell r="S4">
            <v>63</v>
          </cell>
          <cell r="T4">
            <v>1</v>
          </cell>
          <cell r="U4">
            <v>3</v>
          </cell>
          <cell r="V4">
            <v>1</v>
          </cell>
          <cell r="W4">
            <v>3</v>
          </cell>
          <cell r="X4">
            <v>3700</v>
          </cell>
          <cell r="Y4">
            <v>3677</v>
          </cell>
          <cell r="Z4">
            <v>364</v>
          </cell>
          <cell r="AA4">
            <v>357</v>
          </cell>
          <cell r="AB4">
            <v>309</v>
          </cell>
          <cell r="AC4">
            <v>292</v>
          </cell>
          <cell r="AD4">
            <v>272</v>
          </cell>
          <cell r="AE4">
            <v>417</v>
          </cell>
          <cell r="AF4">
            <v>181</v>
          </cell>
          <cell r="AG4">
            <v>359</v>
          </cell>
          <cell r="AH4">
            <v>797</v>
          </cell>
          <cell r="AI4">
            <v>687</v>
          </cell>
          <cell r="AJ4">
            <v>671</v>
          </cell>
          <cell r="AK4">
            <v>641</v>
          </cell>
          <cell r="AL4">
            <v>102</v>
          </cell>
          <cell r="AM4">
            <v>102</v>
          </cell>
          <cell r="AN4">
            <v>80</v>
          </cell>
          <cell r="AO4">
            <v>49</v>
          </cell>
          <cell r="AP4">
            <v>10</v>
          </cell>
          <cell r="AQ4">
            <v>6</v>
          </cell>
          <cell r="AR4">
            <v>11</v>
          </cell>
          <cell r="AS4">
            <v>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январь-июль 2024</v>
          </cell>
        </row>
        <row r="4">
          <cell r="B4">
            <v>5408</v>
          </cell>
          <cell r="C4">
            <v>5202</v>
          </cell>
          <cell r="D4">
            <v>3145</v>
          </cell>
          <cell r="E4">
            <v>3037</v>
          </cell>
          <cell r="F4">
            <v>886</v>
          </cell>
          <cell r="G4">
            <v>861</v>
          </cell>
          <cell r="H4">
            <v>834</v>
          </cell>
          <cell r="I4">
            <v>814</v>
          </cell>
          <cell r="J4">
            <v>175</v>
          </cell>
          <cell r="K4">
            <v>174</v>
          </cell>
          <cell r="L4">
            <v>323</v>
          </cell>
          <cell r="M4">
            <v>306</v>
          </cell>
          <cell r="N4">
            <v>229</v>
          </cell>
          <cell r="O4">
            <v>208</v>
          </cell>
          <cell r="P4">
            <v>10</v>
          </cell>
          <cell r="Q4">
            <v>17</v>
          </cell>
          <cell r="R4">
            <v>1614</v>
          </cell>
          <cell r="S4">
            <v>1616</v>
          </cell>
          <cell r="T4">
            <v>32</v>
          </cell>
          <cell r="U4">
            <v>44</v>
          </cell>
          <cell r="V4">
            <v>399</v>
          </cell>
          <cell r="W4">
            <v>409</v>
          </cell>
          <cell r="X4">
            <v>128</v>
          </cell>
          <cell r="Y4">
            <v>131</v>
          </cell>
          <cell r="Z4">
            <v>483</v>
          </cell>
          <cell r="AA4">
            <v>356</v>
          </cell>
          <cell r="AB4">
            <v>28</v>
          </cell>
          <cell r="AC4">
            <v>23</v>
          </cell>
          <cell r="AD4">
            <v>85</v>
          </cell>
          <cell r="AE4">
            <v>72</v>
          </cell>
          <cell r="AF4">
            <v>87</v>
          </cell>
          <cell r="AG4">
            <v>79</v>
          </cell>
          <cell r="AH4">
            <v>3</v>
          </cell>
          <cell r="AI4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январь-июль 2024</v>
          </cell>
        </row>
        <row r="4">
          <cell r="B4">
            <v>179</v>
          </cell>
          <cell r="C4">
            <v>171</v>
          </cell>
          <cell r="D4">
            <v>5</v>
          </cell>
          <cell r="E4">
            <v>0</v>
          </cell>
          <cell r="F4">
            <v>1</v>
          </cell>
          <cell r="G4">
            <v>1</v>
          </cell>
          <cell r="H4">
            <v>1</v>
          </cell>
          <cell r="I4">
            <v>2</v>
          </cell>
          <cell r="J4">
            <v>464</v>
          </cell>
          <cell r="K4">
            <v>569</v>
          </cell>
          <cell r="L4">
            <v>4</v>
          </cell>
          <cell r="M4">
            <v>9</v>
          </cell>
          <cell r="N4">
            <v>9</v>
          </cell>
          <cell r="O4">
            <v>10</v>
          </cell>
          <cell r="P4">
            <v>7</v>
          </cell>
          <cell r="Q4">
            <v>4</v>
          </cell>
          <cell r="R4">
            <v>570</v>
          </cell>
          <cell r="S4">
            <v>709</v>
          </cell>
          <cell r="T4">
            <v>0</v>
          </cell>
          <cell r="U4">
            <v>0</v>
          </cell>
          <cell r="V4">
            <v>8</v>
          </cell>
          <cell r="W4">
            <v>8</v>
          </cell>
          <cell r="X4">
            <v>1</v>
          </cell>
          <cell r="Y4">
            <v>0</v>
          </cell>
          <cell r="Z4">
            <v>2</v>
          </cell>
          <cell r="AA4">
            <v>6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1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1</v>
          </cell>
          <cell r="AP4">
            <v>0</v>
          </cell>
          <cell r="AQ4">
            <v>0</v>
          </cell>
          <cell r="AR4">
            <v>70</v>
          </cell>
          <cell r="AS4">
            <v>67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36</v>
          </cell>
          <cell r="AY4">
            <v>25</v>
          </cell>
          <cell r="AZ4">
            <v>0</v>
          </cell>
          <cell r="BA4">
            <v>0</v>
          </cell>
          <cell r="BB4">
            <v>64</v>
          </cell>
          <cell r="BC4">
            <v>32</v>
          </cell>
          <cell r="BD4">
            <v>0</v>
          </cell>
          <cell r="BE4">
            <v>0</v>
          </cell>
          <cell r="BF4">
            <v>141</v>
          </cell>
          <cell r="BG4">
            <v>134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2</v>
          </cell>
          <cell r="BT4">
            <v>0</v>
          </cell>
          <cell r="BU4">
            <v>0</v>
          </cell>
          <cell r="BV4">
            <v>6</v>
          </cell>
          <cell r="BW4">
            <v>4</v>
          </cell>
          <cell r="BX4">
            <v>68</v>
          </cell>
          <cell r="BY4">
            <v>48</v>
          </cell>
          <cell r="BZ4">
            <v>100</v>
          </cell>
          <cell r="CA4">
            <v>102</v>
          </cell>
          <cell r="CB4">
            <v>92</v>
          </cell>
          <cell r="CC4">
            <v>112</v>
          </cell>
          <cell r="CD4">
            <v>2</v>
          </cell>
          <cell r="CE4">
            <v>6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2</v>
          </cell>
          <cell r="CK4">
            <v>3</v>
          </cell>
          <cell r="CL4">
            <v>1</v>
          </cell>
          <cell r="CM4">
            <v>6</v>
          </cell>
          <cell r="CN4">
            <v>18</v>
          </cell>
          <cell r="CO4">
            <v>18</v>
          </cell>
          <cell r="CP4">
            <v>25</v>
          </cell>
          <cell r="CQ4">
            <v>26</v>
          </cell>
          <cell r="CR4">
            <v>0</v>
          </cell>
          <cell r="CS4">
            <v>0</v>
          </cell>
          <cell r="CT4">
            <v>1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1</v>
          </cell>
          <cell r="CZ4">
            <v>1</v>
          </cell>
          <cell r="DA4">
            <v>0</v>
          </cell>
          <cell r="DB4">
            <v>6</v>
          </cell>
          <cell r="DC4">
            <v>4</v>
          </cell>
          <cell r="DD4">
            <v>5</v>
          </cell>
          <cell r="DE4">
            <v>1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5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9</v>
          </cell>
          <cell r="EC4">
            <v>3</v>
          </cell>
          <cell r="ED4">
            <v>0</v>
          </cell>
          <cell r="EE4">
            <v>1</v>
          </cell>
          <cell r="EF4">
            <v>3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9" connectionId="25" xr16:uid="{C47C295B-C7F9-4312-A759-CDFDDFC6EE4E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9" connectionId="26" xr16:uid="{84313571-8144-42E9-BE14-247A13B37F53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8" connectionId="22" xr16:uid="{91B4E607-247B-4249-A248-A88771C59095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19" xr16:uid="{38F42010-4EA8-4B82-9C09-0FF9FBDA7802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6" connectionId="16" xr16:uid="{E0EB9FA4-8476-4083-A72A-DC6743F09896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979479EE-9ABA-4818-A409-71A7D5A143F3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9" connectionId="27" xr16:uid="{C979F42C-88F9-4B7A-A56E-4FC583ECCAB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8" connectionId="21" xr16:uid="{A43BF88A-F344-4DCA-BE5B-84CC3D535253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20" xr16:uid="{61136B82-FCD1-4197-949A-47BBC1A640FE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C76F5EB2-3BB1-48CA-A82E-BFAA2C4EC614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6" connectionId="17" xr16:uid="{C27C4630-3DA3-412E-8EAE-FBE1B9F1253D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8" connectionId="23" xr16:uid="{413EDDD4-6D9C-407F-9576-1D2FD2ECE9F8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18" xr16:uid="{CDAB900E-CED2-4089-9856-F781FA8A6489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C13EDC6F-AE7F-4AE2-A340-DBEF393E1E5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6" connectionId="15" xr16:uid="{5E13D9E1-C39F-4E82-BA90-E76053393383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2" xr16:uid="{00000000-0016-0000-0100-000000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Relationship Id="rId7" Type="http://schemas.openxmlformats.org/officeDocument/2006/relationships/queryTable" Target="../queryTables/queryTable15.xml"/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4.xml"/><Relationship Id="rId5" Type="http://schemas.openxmlformats.org/officeDocument/2006/relationships/queryTable" Target="../queryTables/queryTable13.xml"/><Relationship Id="rId10" Type="http://schemas.openxmlformats.org/officeDocument/2006/relationships/queryTable" Target="../queryTables/queryTable18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5.xml"/><Relationship Id="rId3" Type="http://schemas.openxmlformats.org/officeDocument/2006/relationships/queryTable" Target="../queryTables/queryTable20.xml"/><Relationship Id="rId7" Type="http://schemas.openxmlformats.org/officeDocument/2006/relationships/queryTable" Target="../queryTables/queryTable24.xml"/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3.xml"/><Relationship Id="rId5" Type="http://schemas.openxmlformats.org/officeDocument/2006/relationships/queryTable" Target="../queryTables/queryTable22.xml"/><Relationship Id="rId10" Type="http://schemas.openxmlformats.org/officeDocument/2006/relationships/queryTable" Target="../queryTables/queryTable27.xml"/><Relationship Id="rId4" Type="http://schemas.openxmlformats.org/officeDocument/2006/relationships/queryTable" Target="../queryTables/queryTable21.xml"/><Relationship Id="rId9" Type="http://schemas.openxmlformats.org/officeDocument/2006/relationships/queryTable" Target="../queryTables/queryTable2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январь-июль 2024</v>
      </c>
      <c r="B1" s="72"/>
      <c r="C1" s="72"/>
      <c r="D1" s="72"/>
      <c r="E1" s="72"/>
    </row>
    <row r="2" spans="1:5" s="31" customFormat="1" ht="22.5" customHeight="1" x14ac:dyDescent="0.2">
      <c r="A2" s="76" t="s">
        <v>196</v>
      </c>
      <c r="B2" s="76"/>
      <c r="C2" s="76"/>
      <c r="D2" s="76"/>
      <c r="E2" s="76"/>
    </row>
    <row r="3" spans="1:5" s="30" customFormat="1" ht="22.5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s="31" customFormat="1" ht="45" customHeight="1" x14ac:dyDescent="0.2">
      <c r="A4" s="75" t="s">
        <v>197</v>
      </c>
      <c r="B4" s="75"/>
      <c r="C4" s="60">
        <f>'[5]Республика Алтай'!B4</f>
        <v>5408</v>
      </c>
      <c r="D4" s="60">
        <f>'[5]Республика Алтай'!C4</f>
        <v>5202</v>
      </c>
      <c r="E4" s="61">
        <f t="shared" ref="E4:E15" si="0">C4*100/D4-100</f>
        <v>3.9600153787005041</v>
      </c>
    </row>
    <row r="5" spans="1:5" s="31" customFormat="1" ht="36" customHeight="1" x14ac:dyDescent="0.2">
      <c r="A5" s="75" t="s">
        <v>198</v>
      </c>
      <c r="B5" s="75"/>
      <c r="C5" s="60">
        <f>'[5]Республика Алтай'!D4</f>
        <v>3145</v>
      </c>
      <c r="D5" s="60">
        <f>'[5]Республика Алтай'!E4</f>
        <v>3037</v>
      </c>
      <c r="E5" s="61">
        <f t="shared" si="0"/>
        <v>3.5561409285479044</v>
      </c>
    </row>
    <row r="6" spans="1:5" s="31" customFormat="1" ht="32.25" customHeight="1" x14ac:dyDescent="0.2">
      <c r="A6" s="75" t="s">
        <v>199</v>
      </c>
      <c r="B6" s="75"/>
      <c r="C6" s="60">
        <f>'[5]Республика Алтай'!F4</f>
        <v>886</v>
      </c>
      <c r="D6" s="60">
        <f>'[5]Республика Алтай'!G4</f>
        <v>861</v>
      </c>
      <c r="E6" s="61">
        <f t="shared" si="0"/>
        <v>2.9036004645760727</v>
      </c>
    </row>
    <row r="7" spans="1:5" s="31" customFormat="1" ht="32.25" customHeight="1" x14ac:dyDescent="0.2">
      <c r="A7" s="77" t="s">
        <v>200</v>
      </c>
      <c r="B7" s="78"/>
      <c r="C7" s="60">
        <f>'[5]Республика Алтай'!H4</f>
        <v>834</v>
      </c>
      <c r="D7" s="60">
        <f>'[5]Республика Алтай'!I4</f>
        <v>814</v>
      </c>
      <c r="E7" s="61">
        <f t="shared" si="0"/>
        <v>2.45700245700246</v>
      </c>
    </row>
    <row r="8" spans="1:5" s="31" customFormat="1" ht="32.25" customHeight="1" x14ac:dyDescent="0.2">
      <c r="A8" s="75" t="s">
        <v>201</v>
      </c>
      <c r="B8" s="75"/>
      <c r="C8" s="60">
        <f>'[5]Республика Алтай'!J4</f>
        <v>175</v>
      </c>
      <c r="D8" s="60">
        <f>'[5]Республика Алтай'!K4</f>
        <v>174</v>
      </c>
      <c r="E8" s="61">
        <f t="shared" si="0"/>
        <v>0.57471264367815422</v>
      </c>
    </row>
    <row r="9" spans="1:5" s="31" customFormat="1" ht="20.25" customHeight="1" x14ac:dyDescent="0.2">
      <c r="A9" s="75" t="s">
        <v>202</v>
      </c>
      <c r="B9" s="75"/>
      <c r="C9" s="60">
        <f>'[5]Республика Алтай'!L4</f>
        <v>323</v>
      </c>
      <c r="D9" s="60">
        <f>'[5]Республика Алтай'!M4</f>
        <v>306</v>
      </c>
      <c r="E9" s="61">
        <f t="shared" si="0"/>
        <v>5.5555555555555571</v>
      </c>
    </row>
    <row r="10" spans="1:5" ht="19.5" customHeight="1" x14ac:dyDescent="0.2">
      <c r="A10" s="62"/>
      <c r="B10" s="62" t="s">
        <v>101</v>
      </c>
      <c r="C10" s="63">
        <f>C9/C8*100</f>
        <v>184.57142857142856</v>
      </c>
      <c r="D10" s="63">
        <f>D9/D8*100</f>
        <v>175.86206896551724</v>
      </c>
      <c r="E10" s="64">
        <f>C10*100/D10-100</f>
        <v>4.952380952380949</v>
      </c>
    </row>
    <row r="11" spans="1:5" s="31" customFormat="1" ht="45" customHeight="1" x14ac:dyDescent="0.2">
      <c r="A11" s="77" t="s">
        <v>203</v>
      </c>
      <c r="B11" s="78"/>
      <c r="C11" s="60">
        <f>'[5]Республика Алтай'!N4</f>
        <v>229</v>
      </c>
      <c r="D11" s="60">
        <f>'[5]Республика Алтай'!O4</f>
        <v>208</v>
      </c>
      <c r="E11" s="61">
        <f t="shared" si="0"/>
        <v>10.09615384615384</v>
      </c>
    </row>
    <row r="12" spans="1:5" s="31" customFormat="1" ht="39" customHeight="1" x14ac:dyDescent="0.2">
      <c r="A12" s="75" t="s">
        <v>204</v>
      </c>
      <c r="B12" s="75"/>
      <c r="C12" s="60">
        <f>'[5]Республика Алтай'!P4</f>
        <v>10</v>
      </c>
      <c r="D12" s="60">
        <f>'[5]Республика Алтай'!Q4</f>
        <v>17</v>
      </c>
      <c r="E12" s="61">
        <f t="shared" si="0"/>
        <v>-41.176470588235297</v>
      </c>
    </row>
    <row r="13" spans="1:5" s="31" customFormat="1" ht="33.75" customHeight="1" x14ac:dyDescent="0.2">
      <c r="A13" s="75" t="s">
        <v>205</v>
      </c>
      <c r="B13" s="75"/>
      <c r="C13" s="60">
        <f>'[5]Республика Алтай'!R4</f>
        <v>1614</v>
      </c>
      <c r="D13" s="60">
        <f>'[5]Республика Алтай'!S4</f>
        <v>1616</v>
      </c>
      <c r="E13" s="61">
        <f t="shared" si="0"/>
        <v>-0.12376237623762165</v>
      </c>
    </row>
    <row r="14" spans="1:5" s="31" customFormat="1" ht="32.25" customHeight="1" x14ac:dyDescent="0.2">
      <c r="A14" s="79" t="s">
        <v>206</v>
      </c>
      <c r="B14" s="79"/>
      <c r="C14" s="60">
        <f>'[5]Республика Алтай'!T4</f>
        <v>32</v>
      </c>
      <c r="D14" s="60">
        <f>'[5]Республика Алтай'!U4</f>
        <v>44</v>
      </c>
      <c r="E14" s="61">
        <f t="shared" si="0"/>
        <v>-27.272727272727266</v>
      </c>
    </row>
    <row r="15" spans="1:5" s="31" customFormat="1" ht="32.25" customHeight="1" x14ac:dyDescent="0.2">
      <c r="A15" s="75" t="s">
        <v>207</v>
      </c>
      <c r="B15" s="75"/>
      <c r="C15" s="60">
        <f>'[5]Республика Алтай'!V4</f>
        <v>399</v>
      </c>
      <c r="D15" s="60">
        <f>'[5]Республика Алтай'!W4</f>
        <v>409</v>
      </c>
      <c r="E15" s="61">
        <f t="shared" si="0"/>
        <v>-2.4449877750611222</v>
      </c>
    </row>
    <row r="16" spans="1:5" s="31" customFormat="1" ht="27" customHeight="1" x14ac:dyDescent="0.2">
      <c r="A16" s="80" t="s">
        <v>208</v>
      </c>
      <c r="B16" s="80"/>
      <c r="C16" s="80"/>
      <c r="D16" s="80"/>
      <c r="E16" s="80"/>
    </row>
    <row r="17" spans="1:5" s="31" customFormat="1" ht="27" customHeight="1" x14ac:dyDescent="0.2">
      <c r="A17" s="71" t="s">
        <v>92</v>
      </c>
      <c r="B17" s="71"/>
      <c r="C17" s="59">
        <v>2024</v>
      </c>
      <c r="D17" s="59">
        <v>2023</v>
      </c>
      <c r="E17" s="59" t="s">
        <v>93</v>
      </c>
    </row>
    <row r="18" spans="1:5" s="31" customFormat="1" ht="20.25" customHeight="1" x14ac:dyDescent="0.2">
      <c r="A18" s="75" t="s">
        <v>209</v>
      </c>
      <c r="B18" s="75"/>
      <c r="C18" s="60">
        <f>'[5]Республика Алтай'!X4</f>
        <v>128</v>
      </c>
      <c r="D18" s="60">
        <f>'[5]Республика Алтай'!Y4</f>
        <v>131</v>
      </c>
      <c r="E18" s="61">
        <f t="shared" ref="E18:E22" si="1">C18*100/D18-100</f>
        <v>-2.2900763358778562</v>
      </c>
    </row>
    <row r="19" spans="1:5" s="31" customFormat="1" ht="20.25" customHeight="1" x14ac:dyDescent="0.2">
      <c r="A19" s="77" t="s">
        <v>94</v>
      </c>
      <c r="B19" s="78"/>
      <c r="C19" s="60">
        <f>'[5]Республика Алтай'!Z4</f>
        <v>483</v>
      </c>
      <c r="D19" s="60">
        <f>'[5]Республика Алтай'!AA4</f>
        <v>356</v>
      </c>
      <c r="E19" s="61">
        <f t="shared" si="1"/>
        <v>35.674157303370777</v>
      </c>
    </row>
    <row r="20" spans="1:5" s="31" customFormat="1" ht="20.25" customHeight="1" x14ac:dyDescent="0.2">
      <c r="A20" s="77" t="s">
        <v>95</v>
      </c>
      <c r="B20" s="78"/>
      <c r="C20" s="60">
        <f>'[5]Республика Алтай'!AB4</f>
        <v>28</v>
      </c>
      <c r="D20" s="60">
        <f>'[5]Республика Алтай'!AC4</f>
        <v>23</v>
      </c>
      <c r="E20" s="61">
        <f t="shared" si="1"/>
        <v>21.739130434782609</v>
      </c>
    </row>
    <row r="21" spans="1:5" s="31" customFormat="1" ht="20.25" customHeight="1" x14ac:dyDescent="0.2">
      <c r="A21" s="75" t="s">
        <v>99</v>
      </c>
      <c r="B21" s="75"/>
      <c r="C21" s="60">
        <f>'[5]Республика Алтай'!AD4</f>
        <v>85</v>
      </c>
      <c r="D21" s="60">
        <f>'[5]Республика Алтай'!AE4</f>
        <v>72</v>
      </c>
      <c r="E21" s="61">
        <f t="shared" si="1"/>
        <v>18.055555555555557</v>
      </c>
    </row>
    <row r="22" spans="1:5" s="31" customFormat="1" ht="33.75" customHeight="1" x14ac:dyDescent="0.2">
      <c r="A22" s="75" t="s">
        <v>210</v>
      </c>
      <c r="B22" s="75"/>
      <c r="C22" s="60">
        <f>'[5]Республика Алтай'!AF4</f>
        <v>87</v>
      </c>
      <c r="D22" s="60">
        <f>'[5]Республика Алтай'!AG4</f>
        <v>79</v>
      </c>
      <c r="E22" s="61">
        <f t="shared" si="1"/>
        <v>10.12658227848101</v>
      </c>
    </row>
    <row r="23" spans="1:5" ht="19.5" customHeight="1" x14ac:dyDescent="0.2">
      <c r="A23" s="62"/>
      <c r="B23" s="62" t="s">
        <v>101</v>
      </c>
      <c r="C23" s="63">
        <f>C22/C21*100</f>
        <v>102.35294117647058</v>
      </c>
      <c r="D23" s="63">
        <f>D22/D21*100</f>
        <v>109.72222222222223</v>
      </c>
      <c r="E23" s="64">
        <f>C23*100/D23-100</f>
        <v>-6.7163067758749264</v>
      </c>
    </row>
    <row r="24" spans="1:5" s="31" customFormat="1" ht="34.5" customHeight="1" x14ac:dyDescent="0.2">
      <c r="A24" s="68" t="s">
        <v>327</v>
      </c>
      <c r="B24" s="68"/>
      <c r="C24" s="60">
        <f>'[5]Республика Алтай'!AH4</f>
        <v>3</v>
      </c>
      <c r="D24" s="60">
        <f>'[5]Республика Алтай'!AI4</f>
        <v>0</v>
      </c>
      <c r="E24" s="61">
        <v>100</v>
      </c>
    </row>
  </sheetData>
  <mergeCells count="22"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zoomScale="85" zoomScaleNormal="100" zoomScaleSheetLayoutView="85" workbookViewId="0">
      <selection sqref="A1:E51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1" t="str">
        <f>'[6]Республика Алтай'!A1</f>
        <v>январь-июль 2024</v>
      </c>
      <c r="B1" s="81"/>
      <c r="C1" s="81"/>
      <c r="D1" s="81"/>
      <c r="E1" s="81"/>
    </row>
    <row r="2" spans="1:5" s="31" customFormat="1" ht="15.75" customHeight="1" x14ac:dyDescent="0.2">
      <c r="A2" s="80" t="s">
        <v>283</v>
      </c>
      <c r="B2" s="80"/>
      <c r="C2" s="80"/>
      <c r="D2" s="80"/>
      <c r="E2" s="80"/>
    </row>
    <row r="3" spans="1:5" s="31" customFormat="1" ht="15.75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s="31" customFormat="1" ht="20.25" customHeight="1" x14ac:dyDescent="0.2">
      <c r="A4" s="75" t="s">
        <v>284</v>
      </c>
      <c r="B4" s="75"/>
      <c r="C4" s="60">
        <f>'[6]Республика Алтай'!B4+'[6]Республика Алтай'!D4+'[6]Республика Алтай'!F4+'[6]Республика Алтай'!H4</f>
        <v>186</v>
      </c>
      <c r="D4" s="60">
        <f>'[6]Республика Алтай'!C4+'[6]Республика Алтай'!E4+'[6]Республика Алтай'!G4+'[6]Республика Алтай'!I4</f>
        <v>174</v>
      </c>
      <c r="E4" s="61">
        <f t="shared" ref="E4:E51" si="0">C4*100/D4-100</f>
        <v>6.8965517241379359</v>
      </c>
    </row>
    <row r="5" spans="1:5" s="31" customFormat="1" ht="20.25" customHeight="1" x14ac:dyDescent="0.2">
      <c r="A5" s="77" t="s">
        <v>285</v>
      </c>
      <c r="B5" s="78"/>
      <c r="C5" s="60">
        <f>'[6]Республика Алтай'!J4+'[6]Республика Алтай'!L4+'[6]Республика Алтай'!N4+'[6]Республика Алтай'!P4</f>
        <v>484</v>
      </c>
      <c r="D5" s="60">
        <f>'[6]Республика Алтай'!K4+'[6]Республика Алтай'!M4+'[6]Республика Алтай'!O4+'[6]Республика Алтай'!Q4</f>
        <v>592</v>
      </c>
      <c r="E5" s="61">
        <f t="shared" si="0"/>
        <v>-18.243243243243242</v>
      </c>
    </row>
    <row r="6" spans="1:5" s="31" customFormat="1" ht="20.25" customHeight="1" x14ac:dyDescent="0.2">
      <c r="A6" s="77" t="s">
        <v>286</v>
      </c>
      <c r="B6" s="78"/>
      <c r="C6" s="60">
        <f>'[6]Республика Алтай'!R4+'[6]Республика Алтай'!T4+'[6]Республика Алтай'!V4+'[6]Республика Алтай'!X4</f>
        <v>579</v>
      </c>
      <c r="D6" s="60">
        <f>'[6]Республика Алтай'!S4+'[6]Республика Алтай'!U4+'[6]Республика Алтай'!W4+'[6]Республика Алтай'!Y4</f>
        <v>717</v>
      </c>
      <c r="E6" s="61">
        <f t="shared" si="0"/>
        <v>-19.246861924686186</v>
      </c>
    </row>
    <row r="7" spans="1:5" s="31" customFormat="1" ht="20.25" customHeight="1" x14ac:dyDescent="0.2">
      <c r="A7" s="77" t="s">
        <v>287</v>
      </c>
      <c r="B7" s="78"/>
      <c r="C7" s="60">
        <f>'[6]Республика Алтай'!Z4+'[6]Республика Алтай'!AB4+'[6]Республика Алтай'!AD4+'[6]Республика Алтай'!AF4</f>
        <v>2</v>
      </c>
      <c r="D7" s="60">
        <f>'[6]Республика Алтай'!AA4+'[6]Республика Алтай'!AC4+'[6]Республика Алтай'!AE4+'[6]Республика Алтай'!AG4</f>
        <v>6</v>
      </c>
      <c r="E7" s="61">
        <f t="shared" si="0"/>
        <v>-66.666666666666657</v>
      </c>
    </row>
    <row r="8" spans="1:5" s="31" customFormat="1" ht="20.25" x14ac:dyDescent="0.2">
      <c r="A8" s="77" t="s">
        <v>288</v>
      </c>
      <c r="B8" s="78"/>
      <c r="C8" s="60">
        <f>'[6]Республика Алтай'!AH4+'[6]Республика Алтай'!AJ4+'[6]Республика Алтай'!AL4</f>
        <v>0</v>
      </c>
      <c r="D8" s="60">
        <f>'[6]Республика Алтай'!AI4+'[6]Республика Алтай'!AK4+'[6]Республика Алтай'!AM4</f>
        <v>1</v>
      </c>
      <c r="E8" s="61">
        <f t="shared" si="0"/>
        <v>-100</v>
      </c>
    </row>
    <row r="9" spans="1:5" s="31" customFormat="1" ht="20.25" x14ac:dyDescent="0.2">
      <c r="A9" s="77" t="s">
        <v>289</v>
      </c>
      <c r="B9" s="78"/>
      <c r="C9" s="60">
        <f>'[6]Республика Алтай'!AR4+'[6]Республика Алтай'!AT4</f>
        <v>70</v>
      </c>
      <c r="D9" s="60">
        <f>'[6]Республика Алтай'!AS4+'[6]Республика Алтай'!AU4</f>
        <v>67</v>
      </c>
      <c r="E9" s="61">
        <f t="shared" si="0"/>
        <v>4.4776119402985017</v>
      </c>
    </row>
    <row r="10" spans="1:5" s="31" customFormat="1" ht="20.25" x14ac:dyDescent="0.2">
      <c r="A10" s="77" t="s">
        <v>290</v>
      </c>
      <c r="B10" s="78"/>
      <c r="C10" s="60">
        <f>'[6]Республика Алтай'!AN4+'[6]Республика Алтай'!AP4</f>
        <v>0</v>
      </c>
      <c r="D10" s="60">
        <f>'[6]Республика Алтай'!AO4+'[6]Республика Алтай'!AQ4</f>
        <v>1</v>
      </c>
      <c r="E10" s="61">
        <f t="shared" si="0"/>
        <v>-100</v>
      </c>
    </row>
    <row r="11" spans="1:5" s="31" customFormat="1" x14ac:dyDescent="0.2">
      <c r="A11" s="65"/>
      <c r="B11" s="65"/>
      <c r="C11" s="65"/>
      <c r="D11" s="65"/>
      <c r="E11" s="65"/>
    </row>
    <row r="12" spans="1:5" s="31" customFormat="1" ht="20.25" x14ac:dyDescent="0.2">
      <c r="A12" s="75" t="s">
        <v>291</v>
      </c>
      <c r="B12" s="75"/>
      <c r="C12" s="60">
        <f>'[6]Республика Алтай'!AV4+'[6]Республика Алтай'!AX4</f>
        <v>36</v>
      </c>
      <c r="D12" s="60">
        <f>'[6]Республика Алтай'!AW4+'[6]Республика Алтай'!AY4</f>
        <v>25</v>
      </c>
      <c r="E12" s="61">
        <f t="shared" si="0"/>
        <v>44</v>
      </c>
    </row>
    <row r="13" spans="1:5" s="31" customFormat="1" ht="20.25" x14ac:dyDescent="0.2">
      <c r="A13" s="77" t="s">
        <v>292</v>
      </c>
      <c r="B13" s="78"/>
      <c r="C13" s="60">
        <f>'[6]Республика Алтай'!AZ4+'[6]Республика Алтай'!BB4</f>
        <v>64</v>
      </c>
      <c r="D13" s="60">
        <f>'[6]Республика Алтай'!BA4+'[6]Республика Алтай'!BC4</f>
        <v>32</v>
      </c>
      <c r="E13" s="61">
        <f t="shared" si="0"/>
        <v>100</v>
      </c>
    </row>
    <row r="14" spans="1:5" s="31" customFormat="1" ht="20.25" x14ac:dyDescent="0.2">
      <c r="A14" s="77" t="s">
        <v>293</v>
      </c>
      <c r="B14" s="78"/>
      <c r="C14" s="60">
        <f>'[6]Республика Алтай'!BD4+'[6]Республика Алтай'!BF4</f>
        <v>141</v>
      </c>
      <c r="D14" s="60">
        <f>'[6]Республика Алтай'!BE4+'[6]Республика Алтай'!BG4</f>
        <v>134</v>
      </c>
      <c r="E14" s="61">
        <f t="shared" si="0"/>
        <v>5.2238805970149258</v>
      </c>
    </row>
    <row r="15" spans="1:5" s="31" customFormat="1" ht="20.25" x14ac:dyDescent="0.2">
      <c r="A15" s="77" t="s">
        <v>294</v>
      </c>
      <c r="B15" s="78"/>
      <c r="C15" s="60">
        <f>'[6]Республика Алтай'!BH4+'[6]Республика Алтай'!BJ4</f>
        <v>0</v>
      </c>
      <c r="D15" s="60">
        <f>'[6]Республика Алтай'!BI4+'[6]Республика Алтай'!BK4</f>
        <v>0</v>
      </c>
      <c r="E15" s="61">
        <v>0</v>
      </c>
    </row>
    <row r="16" spans="1:5" s="31" customFormat="1" ht="20.25" x14ac:dyDescent="0.2">
      <c r="A16" s="77" t="s">
        <v>295</v>
      </c>
      <c r="B16" s="78"/>
      <c r="C16" s="60">
        <f>'[6]Республика Алтай'!BL4+'[6]Республика Алтай'!BN4</f>
        <v>0</v>
      </c>
      <c r="D16" s="60">
        <f>'[6]Республика Алтай'!BM4+'[6]Республика Алтай'!BO4</f>
        <v>0</v>
      </c>
      <c r="E16" s="61">
        <v>0</v>
      </c>
    </row>
    <row r="17" spans="1:5" s="31" customFormat="1" ht="20.25" x14ac:dyDescent="0.2">
      <c r="A17" s="77" t="s">
        <v>296</v>
      </c>
      <c r="B17" s="78"/>
      <c r="C17" s="60">
        <f>'[6]Республика Алтай'!BT4+'[6]Республика Алтай'!BV4</f>
        <v>6</v>
      </c>
      <c r="D17" s="60">
        <f>'[6]Республика Алтай'!BU4+'[6]Республика Алтай'!BW4</f>
        <v>4</v>
      </c>
      <c r="E17" s="61">
        <f t="shared" si="0"/>
        <v>50</v>
      </c>
    </row>
    <row r="18" spans="1:5" s="31" customFormat="1" ht="20.25" x14ac:dyDescent="0.2">
      <c r="A18" s="77" t="s">
        <v>297</v>
      </c>
      <c r="B18" s="78"/>
      <c r="C18" s="60">
        <f>'[6]Республика Алтай'!BP4+'[6]Республика Алтай'!BR4</f>
        <v>0</v>
      </c>
      <c r="D18" s="60">
        <f>'[6]Республика Алтай'!BQ4+'[6]Республика Алтай'!BS4</f>
        <v>2</v>
      </c>
      <c r="E18" s="61">
        <f t="shared" si="0"/>
        <v>-100</v>
      </c>
    </row>
    <row r="19" spans="1:5" s="31" customFormat="1" x14ac:dyDescent="0.2">
      <c r="A19" s="65"/>
      <c r="B19" s="65"/>
      <c r="C19" s="65"/>
      <c r="D19" s="65"/>
      <c r="E19" s="65"/>
    </row>
    <row r="20" spans="1:5" s="31" customFormat="1" ht="20.25" customHeight="1" x14ac:dyDescent="0.2">
      <c r="A20" s="75" t="s">
        <v>298</v>
      </c>
      <c r="B20" s="75"/>
      <c r="C20" s="60">
        <f>'[6]Республика Алтай'!BX4</f>
        <v>68</v>
      </c>
      <c r="D20" s="60">
        <f>'[6]Республика Алтай'!BY4</f>
        <v>48</v>
      </c>
      <c r="E20" s="61">
        <f t="shared" ref="E20:E22" si="1">C20*100/D20-100</f>
        <v>41.666666666666657</v>
      </c>
    </row>
    <row r="21" spans="1:5" s="31" customFormat="1" ht="20.25" customHeight="1" x14ac:dyDescent="0.2">
      <c r="A21" s="77" t="s">
        <v>299</v>
      </c>
      <c r="B21" s="78"/>
      <c r="C21" s="60">
        <f>'[6]Республика Алтай'!BZ4</f>
        <v>100</v>
      </c>
      <c r="D21" s="60">
        <f>'[6]Республика Алтай'!CA4</f>
        <v>102</v>
      </c>
      <c r="E21" s="61">
        <f t="shared" si="1"/>
        <v>-1.9607843137254832</v>
      </c>
    </row>
    <row r="22" spans="1:5" s="31" customFormat="1" ht="20.25" customHeight="1" x14ac:dyDescent="0.2">
      <c r="A22" s="77" t="s">
        <v>300</v>
      </c>
      <c r="B22" s="78"/>
      <c r="C22" s="60">
        <f>'[6]Республика Алтай'!CB4</f>
        <v>92</v>
      </c>
      <c r="D22" s="60">
        <f>'[6]Республика Алтай'!CC4</f>
        <v>112</v>
      </c>
      <c r="E22" s="61">
        <f t="shared" si="1"/>
        <v>-17.857142857142861</v>
      </c>
    </row>
    <row r="23" spans="1:5" s="31" customFormat="1" ht="20.25" customHeight="1" x14ac:dyDescent="0.2">
      <c r="A23" s="75" t="s">
        <v>301</v>
      </c>
      <c r="B23" s="75"/>
      <c r="C23" s="60">
        <f>'[6]Республика Алтай'!CD4</f>
        <v>2</v>
      </c>
      <c r="D23" s="60">
        <f>'[6]Республика Алтай'!CE4</f>
        <v>6</v>
      </c>
      <c r="E23" s="61">
        <f t="shared" si="0"/>
        <v>-66.666666666666657</v>
      </c>
    </row>
    <row r="24" spans="1:5" s="31" customFormat="1" ht="20.25" customHeight="1" x14ac:dyDescent="0.2">
      <c r="A24" s="75" t="s">
        <v>302</v>
      </c>
      <c r="B24" s="75"/>
      <c r="C24" s="60">
        <f>'[6]Республика Алтай'!CF4</f>
        <v>0</v>
      </c>
      <c r="D24" s="60">
        <f>'[6]Республика Алтай'!CG4</f>
        <v>0</v>
      </c>
      <c r="E24" s="61">
        <v>0</v>
      </c>
    </row>
    <row r="25" spans="1:5" s="31" customFormat="1" ht="20.25" customHeight="1" x14ac:dyDescent="0.2">
      <c r="A25" s="77" t="s">
        <v>303</v>
      </c>
      <c r="B25" s="78"/>
      <c r="C25" s="60">
        <f>'[6]Республика Алтай'!CJ4</f>
        <v>2</v>
      </c>
      <c r="D25" s="60">
        <f>'[6]Республика Алтай'!CK4</f>
        <v>3</v>
      </c>
      <c r="E25" s="61">
        <f t="shared" si="0"/>
        <v>-33.333333333333329</v>
      </c>
    </row>
    <row r="26" spans="1:5" s="31" customFormat="1" ht="20.25" customHeight="1" x14ac:dyDescent="0.2">
      <c r="A26" s="77" t="s">
        <v>304</v>
      </c>
      <c r="B26" s="78"/>
      <c r="C26" s="60">
        <f>'[6]Республика Алтай'!CH4</f>
        <v>0</v>
      </c>
      <c r="D26" s="60">
        <f>'[6]Республика Алтай'!CI4</f>
        <v>0</v>
      </c>
      <c r="E26" s="61">
        <v>0</v>
      </c>
    </row>
    <row r="27" spans="1:5" s="31" customFormat="1" ht="20.25" customHeight="1" x14ac:dyDescent="0.2">
      <c r="A27" s="65"/>
      <c r="B27" s="65"/>
      <c r="C27" s="65"/>
      <c r="D27" s="65"/>
      <c r="E27" s="65"/>
    </row>
    <row r="28" spans="1:5" s="31" customFormat="1" ht="20.25" customHeight="1" x14ac:dyDescent="0.2">
      <c r="A28" s="75" t="s">
        <v>305</v>
      </c>
      <c r="B28" s="75"/>
      <c r="C28" s="60">
        <f>'[6]Республика Алтай'!CL4</f>
        <v>1</v>
      </c>
      <c r="D28" s="60">
        <f>'[6]Республика Алтай'!CM4</f>
        <v>6</v>
      </c>
      <c r="E28" s="61">
        <f t="shared" ref="E28:E30" si="2">C28*100/D28-100</f>
        <v>-83.333333333333329</v>
      </c>
    </row>
    <row r="29" spans="1:5" s="31" customFormat="1" ht="20.25" customHeight="1" x14ac:dyDescent="0.2">
      <c r="A29" s="77" t="s">
        <v>306</v>
      </c>
      <c r="B29" s="78"/>
      <c r="C29" s="60">
        <f>'[6]Республика Алтай'!CN4</f>
        <v>18</v>
      </c>
      <c r="D29" s="60">
        <f>'[6]Республика Алтай'!CO4</f>
        <v>18</v>
      </c>
      <c r="E29" s="61">
        <f t="shared" si="2"/>
        <v>0</v>
      </c>
    </row>
    <row r="30" spans="1:5" s="31" customFormat="1" ht="20.25" customHeight="1" x14ac:dyDescent="0.2">
      <c r="A30" s="77" t="s">
        <v>307</v>
      </c>
      <c r="B30" s="78"/>
      <c r="C30" s="60">
        <f>'[6]Республика Алтай'!CP4</f>
        <v>25</v>
      </c>
      <c r="D30" s="60">
        <f>'[6]Республика Алтай'!CQ4</f>
        <v>26</v>
      </c>
      <c r="E30" s="61">
        <f t="shared" si="2"/>
        <v>-3.8461538461538396</v>
      </c>
    </row>
    <row r="31" spans="1:5" s="31" customFormat="1" ht="20.25" customHeight="1" x14ac:dyDescent="0.2">
      <c r="A31" s="75" t="s">
        <v>308</v>
      </c>
      <c r="B31" s="75"/>
      <c r="C31" s="60">
        <f>'[6]Республика Алтай'!CR4</f>
        <v>0</v>
      </c>
      <c r="D31" s="60">
        <f>'[6]Республика Алтай'!CS4</f>
        <v>0</v>
      </c>
      <c r="E31" s="61">
        <v>0</v>
      </c>
    </row>
    <row r="32" spans="1:5" s="31" customFormat="1" ht="20.25" customHeight="1" x14ac:dyDescent="0.2">
      <c r="A32" s="77" t="s">
        <v>309</v>
      </c>
      <c r="B32" s="78"/>
      <c r="C32" s="60">
        <f>'[6]Республика Алтай'!CT4</f>
        <v>1</v>
      </c>
      <c r="D32" s="60">
        <f>'[6]Республика Алтай'!CU4</f>
        <v>0</v>
      </c>
      <c r="E32" s="61">
        <v>100</v>
      </c>
    </row>
    <row r="33" spans="1:5" s="31" customFormat="1" ht="20.25" customHeight="1" x14ac:dyDescent="0.2">
      <c r="A33" s="77" t="s">
        <v>310</v>
      </c>
      <c r="B33" s="78"/>
      <c r="C33" s="60">
        <f>'[6]Республика Алтай'!CX4</f>
        <v>0</v>
      </c>
      <c r="D33" s="60">
        <f>'[6]Республика Алтай'!CY4</f>
        <v>1</v>
      </c>
      <c r="E33" s="61">
        <f t="shared" si="0"/>
        <v>-100</v>
      </c>
    </row>
    <row r="34" spans="1:5" s="31" customFormat="1" ht="20.25" customHeight="1" x14ac:dyDescent="0.2">
      <c r="A34" s="77" t="s">
        <v>311</v>
      </c>
      <c r="B34" s="78"/>
      <c r="C34" s="60">
        <f>'[6]Республика Алтай'!CV4</f>
        <v>0</v>
      </c>
      <c r="D34" s="60">
        <f>'[6]Республика Алтай'!CW4</f>
        <v>0</v>
      </c>
      <c r="E34" s="61">
        <v>0</v>
      </c>
    </row>
    <row r="35" spans="1:5" s="31" customFormat="1" ht="20.25" customHeight="1" x14ac:dyDescent="0.2">
      <c r="A35" s="65"/>
      <c r="B35" s="65"/>
      <c r="C35" s="65"/>
      <c r="D35" s="65"/>
      <c r="E35" s="65"/>
    </row>
    <row r="36" spans="1:5" s="31" customFormat="1" ht="20.25" customHeight="1" x14ac:dyDescent="0.2">
      <c r="A36" s="75" t="s">
        <v>312</v>
      </c>
      <c r="B36" s="75"/>
      <c r="C36" s="60">
        <f>'[6]Республика Алтай'!CZ4</f>
        <v>1</v>
      </c>
      <c r="D36" s="60">
        <f>'[6]Республика Алтай'!DA4</f>
        <v>0</v>
      </c>
      <c r="E36" s="61">
        <v>100</v>
      </c>
    </row>
    <row r="37" spans="1:5" s="31" customFormat="1" ht="20.25" customHeight="1" x14ac:dyDescent="0.2">
      <c r="A37" s="75" t="s">
        <v>313</v>
      </c>
      <c r="B37" s="75"/>
      <c r="C37" s="60">
        <f>'[6]Республика Алтай'!DB4</f>
        <v>6</v>
      </c>
      <c r="D37" s="60">
        <f>'[6]Республика Алтай'!DC4</f>
        <v>4</v>
      </c>
      <c r="E37" s="61">
        <f t="shared" ref="E37:E38" si="3">C37*100/D37-100</f>
        <v>50</v>
      </c>
    </row>
    <row r="38" spans="1:5" s="31" customFormat="1" ht="20.25" customHeight="1" x14ac:dyDescent="0.2">
      <c r="A38" s="75" t="s">
        <v>314</v>
      </c>
      <c r="B38" s="75"/>
      <c r="C38" s="60">
        <f>'[6]Республика Алтай'!DD4</f>
        <v>5</v>
      </c>
      <c r="D38" s="60">
        <f>'[6]Республика Алтай'!DE4</f>
        <v>1</v>
      </c>
      <c r="E38" s="61">
        <f t="shared" si="3"/>
        <v>400</v>
      </c>
    </row>
    <row r="39" spans="1:5" s="31" customFormat="1" ht="20.25" customHeight="1" x14ac:dyDescent="0.2">
      <c r="A39" s="75" t="s">
        <v>315</v>
      </c>
      <c r="B39" s="75"/>
      <c r="C39" s="60">
        <f>'[6]Республика Алтай'!DF4</f>
        <v>0</v>
      </c>
      <c r="D39" s="60">
        <f>'[6]Республика Алтай'!DG4</f>
        <v>0</v>
      </c>
      <c r="E39" s="61">
        <v>0</v>
      </c>
    </row>
    <row r="40" spans="1:5" s="31" customFormat="1" ht="20.25" customHeight="1" x14ac:dyDescent="0.2">
      <c r="A40" s="75" t="s">
        <v>316</v>
      </c>
      <c r="B40" s="75"/>
      <c r="C40" s="60">
        <f>'[6]Республика Алтай'!DH4</f>
        <v>0</v>
      </c>
      <c r="D40" s="60">
        <f>'[6]Республика Алтай'!DI4</f>
        <v>0</v>
      </c>
      <c r="E40" s="61">
        <v>0</v>
      </c>
    </row>
    <row r="41" spans="1:5" s="31" customFormat="1" ht="20.25" customHeight="1" x14ac:dyDescent="0.2">
      <c r="A41" s="75" t="s">
        <v>317</v>
      </c>
      <c r="B41" s="75"/>
      <c r="C41" s="60">
        <f>'[6]Республика Алтай'!DL4</f>
        <v>0</v>
      </c>
      <c r="D41" s="60">
        <f>'[6]Республика Алтай'!DM4</f>
        <v>0</v>
      </c>
      <c r="E41" s="61">
        <v>0</v>
      </c>
    </row>
    <row r="42" spans="1:5" s="31" customFormat="1" ht="20.25" customHeight="1" x14ac:dyDescent="0.2">
      <c r="A42" s="75" t="s">
        <v>318</v>
      </c>
      <c r="B42" s="75"/>
      <c r="C42" s="60">
        <f>'[6]Республика Алтай'!DJ4</f>
        <v>0</v>
      </c>
      <c r="D42" s="60">
        <f>'[6]Республика Алтай'!DK4</f>
        <v>0</v>
      </c>
      <c r="E42" s="61">
        <v>0</v>
      </c>
    </row>
    <row r="43" spans="1:5" s="31" customFormat="1" ht="20.25" customHeight="1" x14ac:dyDescent="0.2">
      <c r="A43" s="65"/>
      <c r="B43" s="65"/>
      <c r="C43" s="65"/>
      <c r="D43" s="65"/>
      <c r="E43" s="65"/>
    </row>
    <row r="44" spans="1:5" s="31" customFormat="1" ht="20.25" x14ac:dyDescent="0.2">
      <c r="A44" s="75" t="s">
        <v>319</v>
      </c>
      <c r="B44" s="75"/>
      <c r="C44" s="60">
        <f>SUM(C4:C10)</f>
        <v>1321</v>
      </c>
      <c r="D44" s="60">
        <f>SUM(D4:D10)</f>
        <v>1558</v>
      </c>
      <c r="E44" s="61">
        <f t="shared" si="0"/>
        <v>-15.211810012836978</v>
      </c>
    </row>
    <row r="45" spans="1:5" s="31" customFormat="1" ht="20.25" x14ac:dyDescent="0.2">
      <c r="A45" s="75" t="s">
        <v>320</v>
      </c>
      <c r="B45" s="75"/>
      <c r="C45" s="60">
        <f>SUM(C12:C18)</f>
        <v>247</v>
      </c>
      <c r="D45" s="60">
        <f>SUM(D12:D18)</f>
        <v>197</v>
      </c>
      <c r="E45" s="61">
        <f t="shared" si="0"/>
        <v>25.380710659898483</v>
      </c>
    </row>
    <row r="46" spans="1:5" s="31" customFormat="1" ht="20.25" customHeight="1" x14ac:dyDescent="0.2">
      <c r="A46" s="75" t="s">
        <v>321</v>
      </c>
      <c r="B46" s="75"/>
      <c r="C46" s="60">
        <f>SUM(C20:C26)</f>
        <v>264</v>
      </c>
      <c r="D46" s="60">
        <f>SUM(D20:D26)</f>
        <v>271</v>
      </c>
      <c r="E46" s="61">
        <f t="shared" si="0"/>
        <v>-2.5830258302583076</v>
      </c>
    </row>
    <row r="47" spans="1:5" s="31" customFormat="1" ht="20.25" customHeight="1" x14ac:dyDescent="0.2">
      <c r="A47" s="75" t="s">
        <v>322</v>
      </c>
      <c r="B47" s="75"/>
      <c r="C47" s="60">
        <f>SUM(C28:C34)</f>
        <v>45</v>
      </c>
      <c r="D47" s="60">
        <f>SUM(D28:D34)</f>
        <v>51</v>
      </c>
      <c r="E47" s="61">
        <f t="shared" si="0"/>
        <v>-11.764705882352942</v>
      </c>
    </row>
    <row r="48" spans="1:5" s="31" customFormat="1" ht="20.25" customHeight="1" x14ac:dyDescent="0.2">
      <c r="A48" s="75" t="s">
        <v>323</v>
      </c>
      <c r="B48" s="75"/>
      <c r="C48" s="60">
        <f>SUM(C36:C42)</f>
        <v>12</v>
      </c>
      <c r="D48" s="60">
        <f>SUM(D36:D42)</f>
        <v>5</v>
      </c>
      <c r="E48" s="61">
        <f t="shared" si="0"/>
        <v>140</v>
      </c>
    </row>
    <row r="49" spans="1:5" s="31" customFormat="1" ht="14.25" customHeight="1" x14ac:dyDescent="0.2">
      <c r="A49" s="82"/>
      <c r="B49" s="82"/>
      <c r="C49" s="82"/>
      <c r="D49" s="82"/>
      <c r="E49" s="82"/>
    </row>
    <row r="50" spans="1:5" s="31" customFormat="1" ht="51.75" customHeight="1" x14ac:dyDescent="0.2">
      <c r="A50" s="75" t="s">
        <v>324</v>
      </c>
      <c r="B50" s="75"/>
      <c r="C50" s="60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5</v>
      </c>
      <c r="D50" s="60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0</v>
      </c>
      <c r="E50" s="61">
        <v>100</v>
      </c>
    </row>
    <row r="51" spans="1:5" s="31" customFormat="1" ht="48.75" customHeight="1" x14ac:dyDescent="0.2">
      <c r="A51" s="77" t="s">
        <v>325</v>
      </c>
      <c r="B51" s="78"/>
      <c r="C51" s="60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12</v>
      </c>
      <c r="D51" s="60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4</v>
      </c>
      <c r="E51" s="61">
        <f t="shared" si="0"/>
        <v>200</v>
      </c>
    </row>
    <row r="52" spans="1:5" s="31" customFormat="1" ht="7.5" customHeight="1" x14ac:dyDescent="0.2">
      <c r="A52" s="65"/>
      <c r="B52" s="65"/>
      <c r="C52" s="66"/>
      <c r="D52" s="66"/>
      <c r="E52" s="65"/>
    </row>
    <row r="53" spans="1:5" s="31" customFormat="1" ht="15.75" x14ac:dyDescent="0.2">
      <c r="A53" s="83" t="s">
        <v>328</v>
      </c>
      <c r="B53" s="83"/>
      <c r="C53" s="66"/>
      <c r="D53" s="66"/>
      <c r="E53" s="65"/>
    </row>
    <row r="54" spans="1:5" s="31" customFormat="1" ht="15.75" x14ac:dyDescent="0.25">
      <c r="A54" s="67" t="s">
        <v>326</v>
      </c>
      <c r="B54" s="67"/>
      <c r="C54" s="66"/>
      <c r="D54" s="66"/>
      <c r="E54" s="65"/>
    </row>
  </sheetData>
  <mergeCells count="47">
    <mergeCell ref="A48:B48"/>
    <mergeCell ref="A49:E49"/>
    <mergeCell ref="A50:B50"/>
    <mergeCell ref="A51:B51"/>
    <mergeCell ref="A53:B53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69" t="s">
        <v>90</v>
      </c>
      <c r="B3" s="69"/>
      <c r="C3" s="69"/>
      <c r="D3" s="69"/>
      <c r="E3" s="69"/>
    </row>
    <row r="4" spans="1:137" ht="23.25" customHeight="1" x14ac:dyDescent="0.2">
      <c r="A4" s="69" t="str">
        <f>'[1]Республика Алтай'!A1</f>
        <v>январь-июль 2024</v>
      </c>
      <c r="B4" s="69"/>
      <c r="C4" s="69"/>
      <c r="D4" s="69"/>
      <c r="E4" s="69"/>
    </row>
    <row r="5" spans="1:137" ht="22.15" customHeight="1" x14ac:dyDescent="0.2">
      <c r="A5" s="69" t="str">
        <f>'[1]Республика Алтай'!A4</f>
        <v>Республика Алтай</v>
      </c>
      <c r="B5" s="69"/>
      <c r="C5" s="69"/>
      <c r="D5" s="69"/>
      <c r="E5" s="69"/>
    </row>
    <row r="6" spans="1:137" ht="17.25" customHeight="1" x14ac:dyDescent="0.2">
      <c r="A6" s="57"/>
      <c r="B6" s="57"/>
      <c r="C6" s="57"/>
      <c r="D6" s="58"/>
      <c r="E6" s="57"/>
    </row>
    <row r="7" spans="1:137" ht="30.75" customHeight="1" x14ac:dyDescent="0.2">
      <c r="A7" s="70" t="s">
        <v>91</v>
      </c>
      <c r="B7" s="70"/>
      <c r="C7" s="70"/>
      <c r="D7" s="70"/>
      <c r="E7" s="70"/>
    </row>
    <row r="8" spans="1:137" ht="25.5" customHeight="1" x14ac:dyDescent="0.2">
      <c r="A8" s="71" t="s">
        <v>92</v>
      </c>
      <c r="B8" s="71"/>
      <c r="C8" s="59">
        <v>2024</v>
      </c>
      <c r="D8" s="59">
        <v>2023</v>
      </c>
      <c r="E8" s="59" t="s">
        <v>93</v>
      </c>
    </row>
    <row r="9" spans="1:137" ht="19.5" customHeight="1" x14ac:dyDescent="0.2">
      <c r="A9" s="68" t="s">
        <v>94</v>
      </c>
      <c r="B9" s="68"/>
      <c r="C9" s="60">
        <f>'[1]Республика Алтай'!B4</f>
        <v>20929</v>
      </c>
      <c r="D9" s="60">
        <f>'[1]Республика Алтай'!C4</f>
        <v>20604</v>
      </c>
      <c r="E9" s="61">
        <f t="shared" ref="E9:E14" si="0">C9*100/D9-100</f>
        <v>1.5773636187148128</v>
      </c>
    </row>
    <row r="10" spans="1:137" ht="19.5" customHeight="1" x14ac:dyDescent="0.2">
      <c r="A10" s="68" t="s">
        <v>95</v>
      </c>
      <c r="B10" s="68"/>
      <c r="C10" s="60">
        <f>'[1]Республика Алтай'!D4</f>
        <v>2894</v>
      </c>
      <c r="D10" s="60">
        <f>'[1]Республика Алтай'!E4</f>
        <v>2825</v>
      </c>
      <c r="E10" s="61">
        <f t="shared" si="0"/>
        <v>2.4424778761061958</v>
      </c>
    </row>
    <row r="11" spans="1:137" ht="33" customHeight="1" x14ac:dyDescent="0.2">
      <c r="A11" s="68" t="s">
        <v>96</v>
      </c>
      <c r="B11" s="68"/>
      <c r="C11" s="60">
        <f>'[1]Республика Алтай'!F4</f>
        <v>2193</v>
      </c>
      <c r="D11" s="60">
        <f>'[1]Республика Алтай'!G4</f>
        <v>2321</v>
      </c>
      <c r="E11" s="61">
        <f t="shared" si="0"/>
        <v>-5.5148642826367933</v>
      </c>
    </row>
    <row r="12" spans="1:137" ht="19.5" customHeight="1" x14ac:dyDescent="0.2">
      <c r="A12" s="68" t="s">
        <v>97</v>
      </c>
      <c r="B12" s="68"/>
      <c r="C12" s="60">
        <f>'[1]Республика Алтай'!H4</f>
        <v>1273</v>
      </c>
      <c r="D12" s="60">
        <f>'[1]Республика Алтай'!I4</f>
        <v>1588</v>
      </c>
      <c r="E12" s="61">
        <f t="shared" si="0"/>
        <v>-19.836272040302262</v>
      </c>
    </row>
    <row r="13" spans="1:137" ht="35.25" customHeight="1" x14ac:dyDescent="0.2">
      <c r="A13" s="68" t="s">
        <v>98</v>
      </c>
      <c r="B13" s="68"/>
      <c r="C13" s="60">
        <f>'[1]Республика Алтай'!J4</f>
        <v>860</v>
      </c>
      <c r="D13" s="60">
        <f>'[1]Республика Алтай'!K4</f>
        <v>1307</v>
      </c>
      <c r="E13" s="61">
        <f t="shared" si="0"/>
        <v>-34.200459066564648</v>
      </c>
    </row>
    <row r="14" spans="1:137" ht="19.5" customHeight="1" x14ac:dyDescent="0.2">
      <c r="A14" s="68" t="s">
        <v>99</v>
      </c>
      <c r="B14" s="68"/>
      <c r="C14" s="60">
        <f>'[1]Республика Алтай'!L4</f>
        <v>4463</v>
      </c>
      <c r="D14" s="60">
        <f>'[1]Республика Алтай'!M4</f>
        <v>4356</v>
      </c>
      <c r="E14" s="61">
        <f t="shared" si="0"/>
        <v>2.4563820018365448</v>
      </c>
    </row>
    <row r="15" spans="1:137" ht="19.5" customHeight="1" x14ac:dyDescent="0.2">
      <c r="A15" s="68" t="s">
        <v>100</v>
      </c>
      <c r="B15" s="68"/>
      <c r="C15" s="60">
        <f>'[1]Республика Алтай'!N4</f>
        <v>3225</v>
      </c>
      <c r="D15" s="60">
        <f>'[1]Республика Алтай'!O4</f>
        <v>3216</v>
      </c>
      <c r="E15" s="61">
        <f>C15*100/D15-100</f>
        <v>0.27985074626865014</v>
      </c>
    </row>
    <row r="16" spans="1:137" ht="19.5" customHeight="1" x14ac:dyDescent="0.2">
      <c r="A16" s="62"/>
      <c r="B16" s="62" t="s">
        <v>101</v>
      </c>
      <c r="C16" s="63">
        <f>C15/C14*100</f>
        <v>72.260811113600724</v>
      </c>
      <c r="D16" s="63">
        <f>D15/D14*100</f>
        <v>73.829201101928376</v>
      </c>
      <c r="E16" s="64">
        <f>C16*100/D16-100</f>
        <v>-2.1243491259811123</v>
      </c>
    </row>
    <row r="17" spans="1:5" ht="34.5" customHeight="1" x14ac:dyDescent="0.2">
      <c r="A17" s="68" t="s">
        <v>102</v>
      </c>
      <c r="B17" s="68"/>
      <c r="C17" s="60">
        <f>'[1]Республика Алтай'!P4</f>
        <v>674</v>
      </c>
      <c r="D17" s="60">
        <f>'[1]Республика Алтай'!Q4</f>
        <v>735</v>
      </c>
      <c r="E17" s="61">
        <f t="shared" ref="E17:E19" si="1">C17*100/D17-100</f>
        <v>-8.2993197278911595</v>
      </c>
    </row>
    <row r="18" spans="1:5" ht="19.5" customHeight="1" x14ac:dyDescent="0.2">
      <c r="A18" s="68" t="s">
        <v>103</v>
      </c>
      <c r="B18" s="68"/>
      <c r="C18" s="60">
        <f>'[1]Республика Алтай'!R4</f>
        <v>568</v>
      </c>
      <c r="D18" s="60">
        <f>'[1]Республика Алтай'!S4</f>
        <v>435</v>
      </c>
      <c r="E18" s="61">
        <f t="shared" si="1"/>
        <v>30.574712643678168</v>
      </c>
    </row>
    <row r="19" spans="1:5" ht="51.75" customHeight="1" x14ac:dyDescent="0.2">
      <c r="A19" s="68" t="s">
        <v>104</v>
      </c>
      <c r="B19" s="68"/>
      <c r="C19" s="60">
        <f>'[1]Республика Алтай'!T4</f>
        <v>65</v>
      </c>
      <c r="D19" s="60">
        <f>'[1]Республика Алтай'!U4</f>
        <v>75</v>
      </c>
      <c r="E19" s="61">
        <f t="shared" si="1"/>
        <v>-13.333333333333329</v>
      </c>
    </row>
    <row r="20" spans="1:5" ht="35.25" customHeight="1" x14ac:dyDescent="0.2">
      <c r="A20" s="68" t="s">
        <v>105</v>
      </c>
      <c r="B20" s="68"/>
      <c r="C20" s="60">
        <f>'[1]Республика Алтай'!V4</f>
        <v>64</v>
      </c>
      <c r="D20" s="60">
        <f>'[1]Республика Алтай'!W4</f>
        <v>75</v>
      </c>
      <c r="E20" s="61">
        <f>C20*100/D20-100</f>
        <v>-14.666666666666671</v>
      </c>
    </row>
    <row r="21" spans="1:5" s="14" customFormat="1" ht="24.75" customHeight="1" x14ac:dyDescent="0.2">
      <c r="A21" s="71" t="s">
        <v>106</v>
      </c>
      <c r="B21" s="71"/>
      <c r="C21" s="71"/>
      <c r="D21" s="71"/>
      <c r="E21" s="71"/>
    </row>
    <row r="22" spans="1:5" ht="25.5" customHeight="1" x14ac:dyDescent="0.2">
      <c r="A22" s="71" t="s">
        <v>92</v>
      </c>
      <c r="B22" s="71"/>
      <c r="C22" s="59">
        <v>2024</v>
      </c>
      <c r="D22" s="59">
        <v>2023</v>
      </c>
      <c r="E22" s="59" t="s">
        <v>93</v>
      </c>
    </row>
    <row r="23" spans="1:5" s="14" customFormat="1" ht="17.25" customHeight="1" x14ac:dyDescent="0.2">
      <c r="A23" s="68" t="s">
        <v>94</v>
      </c>
      <c r="B23" s="68"/>
      <c r="C23" s="60">
        <f>'[1]Республика Алтай'!X4</f>
        <v>5825</v>
      </c>
      <c r="D23" s="60">
        <f>'[1]Республика Алтай'!Y4</f>
        <v>5842</v>
      </c>
      <c r="E23" s="61">
        <f>C23*100/D23-100</f>
        <v>-0.29099623416638565</v>
      </c>
    </row>
    <row r="24" spans="1:5" s="14" customFormat="1" ht="17.25" customHeight="1" x14ac:dyDescent="0.2">
      <c r="A24" s="68" t="s">
        <v>95</v>
      </c>
      <c r="B24" s="68"/>
      <c r="C24" s="60">
        <f>'[1]Республика Алтай'!Z4</f>
        <v>1009</v>
      </c>
      <c r="D24" s="60">
        <f>'[1]Республика Алтай'!AA4</f>
        <v>1002</v>
      </c>
      <c r="E24" s="61">
        <f t="shared" ref="E24:E29" si="2">C24*100/D24-100</f>
        <v>0.69860279441117257</v>
      </c>
    </row>
    <row r="25" spans="1:5" s="14" customFormat="1" ht="34.5" customHeight="1" x14ac:dyDescent="0.2">
      <c r="A25" s="68" t="s">
        <v>96</v>
      </c>
      <c r="B25" s="68"/>
      <c r="C25" s="60">
        <f>'[1]Республика Алтай'!AB4</f>
        <v>721</v>
      </c>
      <c r="D25" s="60">
        <f>'[1]Республика Алтай'!AC4</f>
        <v>845</v>
      </c>
      <c r="E25" s="61">
        <f t="shared" si="2"/>
        <v>-14.674556213017752</v>
      </c>
    </row>
    <row r="26" spans="1:5" s="14" customFormat="1" ht="17.25" customHeight="1" x14ac:dyDescent="0.2">
      <c r="A26" s="68" t="s">
        <v>97</v>
      </c>
      <c r="B26" s="68"/>
      <c r="C26" s="60">
        <f>'[1]Республика Алтай'!AD4</f>
        <v>214</v>
      </c>
      <c r="D26" s="60">
        <f>'[1]Республика Алтай'!AE4</f>
        <v>222</v>
      </c>
      <c r="E26" s="61">
        <f t="shared" si="2"/>
        <v>-3.6036036036036023</v>
      </c>
    </row>
    <row r="27" spans="1:5" s="14" customFormat="1" ht="34.5" customHeight="1" x14ac:dyDescent="0.2">
      <c r="A27" s="68" t="s">
        <v>98</v>
      </c>
      <c r="B27" s="68"/>
      <c r="C27" s="60">
        <f>'[1]Республика Алтай'!AF4</f>
        <v>130</v>
      </c>
      <c r="D27" s="60">
        <f>'[1]Республика Алтай'!AG4</f>
        <v>217</v>
      </c>
      <c r="E27" s="61">
        <f t="shared" si="2"/>
        <v>-40.092165898617509</v>
      </c>
    </row>
    <row r="28" spans="1:5" s="14" customFormat="1" ht="17.25" customHeight="1" x14ac:dyDescent="0.2">
      <c r="A28" s="68" t="s">
        <v>99</v>
      </c>
      <c r="B28" s="68"/>
      <c r="C28" s="60">
        <f>'[1]Республика Алтай'!AH4</f>
        <v>1355</v>
      </c>
      <c r="D28" s="60">
        <f>'[1]Республика Алтай'!AI4</f>
        <v>1278</v>
      </c>
      <c r="E28" s="61">
        <f t="shared" si="2"/>
        <v>6.0250391236306768</v>
      </c>
    </row>
    <row r="29" spans="1:5" s="14" customFormat="1" ht="25.5" customHeight="1" x14ac:dyDescent="0.2">
      <c r="A29" s="68" t="s">
        <v>100</v>
      </c>
      <c r="B29" s="68"/>
      <c r="C29" s="60">
        <f>'[1]Республика Алтай'!AJ4</f>
        <v>815</v>
      </c>
      <c r="D29" s="60">
        <f>'[1]Республика Алтай'!AK4</f>
        <v>829</v>
      </c>
      <c r="E29" s="61">
        <f t="shared" si="2"/>
        <v>-1.6887816646562186</v>
      </c>
    </row>
    <row r="30" spans="1:5" ht="19.5" customHeight="1" x14ac:dyDescent="0.2">
      <c r="A30" s="62"/>
      <c r="B30" s="62" t="s">
        <v>101</v>
      </c>
      <c r="C30" s="63">
        <f>C29/C28*100</f>
        <v>60.147601476014756</v>
      </c>
      <c r="D30" s="63">
        <f>D29/D28*100</f>
        <v>64.866979655712058</v>
      </c>
      <c r="E30" s="64">
        <f>C30*100/D30-100</f>
        <v>-7.2754708246720838</v>
      </c>
    </row>
    <row r="31" spans="1:5" s="14" customFormat="1" ht="34.5" customHeight="1" x14ac:dyDescent="0.2">
      <c r="A31" s="68" t="s">
        <v>102</v>
      </c>
      <c r="B31" s="68"/>
      <c r="C31" s="60">
        <f>'[1]Республика Алтай'!AL4</f>
        <v>82</v>
      </c>
      <c r="D31" s="60">
        <f>'[1]Республика Алтай'!AM4</f>
        <v>116</v>
      </c>
      <c r="E31" s="61">
        <f t="shared" ref="E31:E33" si="3">C31*100/D31-100</f>
        <v>-29.310344827586206</v>
      </c>
    </row>
    <row r="32" spans="1:5" s="14" customFormat="1" ht="17.25" customHeight="1" x14ac:dyDescent="0.2">
      <c r="A32" s="68" t="s">
        <v>103</v>
      </c>
      <c r="B32" s="68"/>
      <c r="C32" s="60">
        <f>'[1]Республика Алтай'!AN4</f>
        <v>164</v>
      </c>
      <c r="D32" s="60">
        <f>'[1]Республика Алтай'!AO4</f>
        <v>141</v>
      </c>
      <c r="E32" s="61">
        <f t="shared" si="3"/>
        <v>16.312056737588648</v>
      </c>
    </row>
    <row r="33" spans="1:5" s="14" customFormat="1" ht="45" customHeight="1" x14ac:dyDescent="0.2">
      <c r="A33" s="68" t="s">
        <v>104</v>
      </c>
      <c r="B33" s="68"/>
      <c r="C33" s="60">
        <f>'[1]Республика Алтай'!AP4</f>
        <v>18</v>
      </c>
      <c r="D33" s="60">
        <f>'[1]Республика Алтай'!AQ4</f>
        <v>24</v>
      </c>
      <c r="E33" s="61">
        <f t="shared" si="3"/>
        <v>-25</v>
      </c>
    </row>
    <row r="34" spans="1:5" s="14" customFormat="1" ht="17.25" customHeight="1" x14ac:dyDescent="0.2">
      <c r="A34" s="68" t="s">
        <v>105</v>
      </c>
      <c r="B34" s="68"/>
      <c r="C34" s="60">
        <f>'[1]Республика Алтай'!AR4</f>
        <v>19</v>
      </c>
      <c r="D34" s="60">
        <f>'[1]Республика Алтай'!AS4</f>
        <v>22</v>
      </c>
      <c r="E34" s="61">
        <f>C34*100/D34-100</f>
        <v>-13.63636363636364</v>
      </c>
    </row>
  </sheetData>
  <mergeCells count="29">
    <mergeCell ref="A29:B29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январь-июль 2024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ht="18.75" customHeight="1" x14ac:dyDescent="0.2">
      <c r="A4" s="68" t="s">
        <v>94</v>
      </c>
      <c r="B4" s="68"/>
      <c r="C4" s="60">
        <f>'[2]Республика Алтай'!B4</f>
        <v>2438</v>
      </c>
      <c r="D4" s="60">
        <f>'[2]Республика Алтай'!C4</f>
        <v>2460</v>
      </c>
      <c r="E4" s="61">
        <f t="shared" ref="E4:E15" si="0">C4*100/D4-100</f>
        <v>-0.89430894308942754</v>
      </c>
    </row>
    <row r="5" spans="1:5" ht="18.75" customHeight="1" x14ac:dyDescent="0.2">
      <c r="A5" s="68" t="s">
        <v>95</v>
      </c>
      <c r="B5" s="68"/>
      <c r="C5" s="60">
        <f>'[2]Республика Алтай'!D4</f>
        <v>148</v>
      </c>
      <c r="D5" s="60">
        <f>'[2]Республика Алтай'!E4</f>
        <v>171</v>
      </c>
      <c r="E5" s="61">
        <f t="shared" si="0"/>
        <v>-13.450292397660817</v>
      </c>
    </row>
    <row r="6" spans="1:5" ht="36.75" customHeight="1" x14ac:dyDescent="0.2">
      <c r="A6" s="68" t="s">
        <v>96</v>
      </c>
      <c r="B6" s="68"/>
      <c r="C6" s="60">
        <f>'[2]Республика Алтай'!F4</f>
        <v>112</v>
      </c>
      <c r="D6" s="60">
        <f>'[2]Республика Алтай'!G4</f>
        <v>140</v>
      </c>
      <c r="E6" s="61">
        <f t="shared" si="0"/>
        <v>-20</v>
      </c>
    </row>
    <row r="7" spans="1:5" ht="18.75" customHeight="1" x14ac:dyDescent="0.2">
      <c r="A7" s="68" t="s">
        <v>97</v>
      </c>
      <c r="B7" s="68"/>
      <c r="C7" s="60">
        <f>'[2]Республика Алтай'!H4</f>
        <v>236</v>
      </c>
      <c r="D7" s="60">
        <f>'[2]Республика Алтай'!I4</f>
        <v>293</v>
      </c>
      <c r="E7" s="61">
        <f t="shared" si="0"/>
        <v>-19.453924914675767</v>
      </c>
    </row>
    <row r="8" spans="1:5" ht="42" customHeight="1" x14ac:dyDescent="0.2">
      <c r="A8" s="68" t="s">
        <v>98</v>
      </c>
      <c r="B8" s="68"/>
      <c r="C8" s="60">
        <f>'[2]Республика Алтай'!J4</f>
        <v>147</v>
      </c>
      <c r="D8" s="60">
        <f>'[2]Республика Алтай'!K4</f>
        <v>261</v>
      </c>
      <c r="E8" s="61">
        <f t="shared" si="0"/>
        <v>-43.678160919540232</v>
      </c>
    </row>
    <row r="9" spans="1:5" ht="18.75" customHeight="1" x14ac:dyDescent="0.2">
      <c r="A9" s="68" t="s">
        <v>99</v>
      </c>
      <c r="B9" s="68"/>
      <c r="C9" s="60">
        <f>'[2]Республика Алтай'!L4</f>
        <v>614</v>
      </c>
      <c r="D9" s="60">
        <f>'[2]Республика Алтай'!M4</f>
        <v>582</v>
      </c>
      <c r="E9" s="61">
        <f t="shared" si="0"/>
        <v>5.4982817869415754</v>
      </c>
    </row>
    <row r="10" spans="1:5" ht="18.75" customHeight="1" x14ac:dyDescent="0.2">
      <c r="A10" s="68" t="s">
        <v>100</v>
      </c>
      <c r="B10" s="68"/>
      <c r="C10" s="60">
        <f>'[2]Республика Алтай'!N4</f>
        <v>419</v>
      </c>
      <c r="D10" s="60">
        <f>'[2]Республика Алтай'!O4</f>
        <v>416</v>
      </c>
      <c r="E10" s="61">
        <f t="shared" si="0"/>
        <v>0.72115384615383959</v>
      </c>
    </row>
    <row r="11" spans="1:5" ht="19.5" customHeight="1" x14ac:dyDescent="0.2">
      <c r="A11" s="62"/>
      <c r="B11" s="62" t="s">
        <v>101</v>
      </c>
      <c r="C11" s="63">
        <f>C10/C9*100</f>
        <v>68.241042345276867</v>
      </c>
      <c r="D11" s="63">
        <f>D10/D9*100</f>
        <v>71.477663230240552</v>
      </c>
      <c r="E11" s="64">
        <f>C11*100/D11-100</f>
        <v>-4.5281571034828545</v>
      </c>
    </row>
    <row r="12" spans="1:5" ht="34.5" customHeight="1" x14ac:dyDescent="0.2">
      <c r="A12" s="68" t="s">
        <v>102</v>
      </c>
      <c r="B12" s="68"/>
      <c r="C12" s="60">
        <f>'[2]Республика Алтай'!P4</f>
        <v>142</v>
      </c>
      <c r="D12" s="60">
        <f>'[2]Республика Алтай'!Q4</f>
        <v>140</v>
      </c>
      <c r="E12" s="61">
        <f t="shared" si="0"/>
        <v>1.4285714285714306</v>
      </c>
    </row>
    <row r="13" spans="1:5" ht="33" customHeight="1" x14ac:dyDescent="0.2">
      <c r="A13" s="68" t="s">
        <v>103</v>
      </c>
      <c r="B13" s="68"/>
      <c r="C13" s="60">
        <f>'[2]Республика Алтай'!R4</f>
        <v>121</v>
      </c>
      <c r="D13" s="60">
        <f>'[2]Республика Алтай'!S4</f>
        <v>83</v>
      </c>
      <c r="E13" s="61">
        <f t="shared" si="0"/>
        <v>45.783132530120469</v>
      </c>
    </row>
    <row r="14" spans="1:5" ht="48.75" customHeight="1" x14ac:dyDescent="0.2">
      <c r="A14" s="68" t="s">
        <v>104</v>
      </c>
      <c r="B14" s="68"/>
      <c r="C14" s="60">
        <f>'[2]Республика Алтай'!T4</f>
        <v>32</v>
      </c>
      <c r="D14" s="60">
        <f>'[2]Республика Алтай'!U4</f>
        <v>27</v>
      </c>
      <c r="E14" s="61">
        <f t="shared" si="0"/>
        <v>18.518518518518519</v>
      </c>
    </row>
    <row r="15" spans="1:5" ht="18" customHeight="1" x14ac:dyDescent="0.2">
      <c r="A15" s="68" t="s">
        <v>105</v>
      </c>
      <c r="B15" s="68"/>
      <c r="C15" s="60">
        <f>'[2]Республика Алтай'!V4</f>
        <v>30</v>
      </c>
      <c r="D15" s="60">
        <f>'[2]Республика Алтай'!W4</f>
        <v>25</v>
      </c>
      <c r="E15" s="61">
        <f t="shared" si="0"/>
        <v>20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topLeftCell="A22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январь-июль 2024</v>
      </c>
      <c r="B1" s="72"/>
      <c r="C1" s="72"/>
      <c r="D1" s="72"/>
      <c r="E1" s="72"/>
    </row>
    <row r="2" spans="1:5" ht="21" customHeight="1" x14ac:dyDescent="0.2">
      <c r="A2" s="69" t="s">
        <v>152</v>
      </c>
      <c r="B2" s="69"/>
      <c r="C2" s="69"/>
      <c r="D2" s="69"/>
      <c r="E2" s="69"/>
    </row>
    <row r="3" spans="1:5" ht="21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ht="19.5" customHeight="1" x14ac:dyDescent="0.2">
      <c r="A4" s="68" t="s">
        <v>94</v>
      </c>
      <c r="B4" s="68"/>
      <c r="C4" s="60">
        <f>'[3]Республика Алтай'!B4</f>
        <v>10298</v>
      </c>
      <c r="D4" s="60">
        <f>'[3]Республика Алтай'!C4</f>
        <v>10097</v>
      </c>
      <c r="E4" s="61">
        <f t="shared" ref="E4:E10" si="0">C4*100/D4-100</f>
        <v>1.9906903040507018</v>
      </c>
    </row>
    <row r="5" spans="1:5" ht="19.5" customHeight="1" x14ac:dyDescent="0.2">
      <c r="A5" s="68" t="s">
        <v>95</v>
      </c>
      <c r="B5" s="68"/>
      <c r="C5" s="60">
        <f>'[3]Республика Алтай'!D4</f>
        <v>1458</v>
      </c>
      <c r="D5" s="60">
        <f>'[3]Республика Алтай'!E4</f>
        <v>1343</v>
      </c>
      <c r="E5" s="61">
        <f t="shared" si="0"/>
        <v>8.5629188384214387</v>
      </c>
    </row>
    <row r="6" spans="1:5" ht="33.75" customHeight="1" x14ac:dyDescent="0.2">
      <c r="A6" s="68" t="s">
        <v>96</v>
      </c>
      <c r="B6" s="68"/>
      <c r="C6" s="60">
        <f>'[3]Республика Алтай'!F4</f>
        <v>1151</v>
      </c>
      <c r="D6" s="60">
        <f>'[3]Республика Алтай'!G4</f>
        <v>1069</v>
      </c>
      <c r="E6" s="61">
        <f t="shared" si="0"/>
        <v>7.6707202993451773</v>
      </c>
    </row>
    <row r="7" spans="1:5" ht="19.5" customHeight="1" x14ac:dyDescent="0.2">
      <c r="A7" s="68" t="s">
        <v>97</v>
      </c>
      <c r="B7" s="68"/>
      <c r="C7" s="60">
        <f>'[3]Республика Алтай'!H4</f>
        <v>699</v>
      </c>
      <c r="D7" s="60">
        <f>'[3]Республика Алтай'!I4</f>
        <v>907</v>
      </c>
      <c r="E7" s="61">
        <f t="shared" si="0"/>
        <v>-22.932745314222714</v>
      </c>
    </row>
    <row r="8" spans="1:5" ht="35.25" customHeight="1" x14ac:dyDescent="0.2">
      <c r="A8" s="68" t="s">
        <v>98</v>
      </c>
      <c r="B8" s="68"/>
      <c r="C8" s="60">
        <f>'[3]Республика Алтай'!J4</f>
        <v>494</v>
      </c>
      <c r="D8" s="60">
        <f>'[3]Республика Алтай'!K4</f>
        <v>707</v>
      </c>
      <c r="E8" s="61">
        <f t="shared" si="0"/>
        <v>-30.127298444130133</v>
      </c>
    </row>
    <row r="9" spans="1:5" ht="19.5" customHeight="1" x14ac:dyDescent="0.2">
      <c r="A9" s="68" t="s">
        <v>99</v>
      </c>
      <c r="B9" s="68"/>
      <c r="C9" s="60">
        <f>'[3]Республика Алтай'!L4</f>
        <v>2006</v>
      </c>
      <c r="D9" s="60">
        <f>'[3]Республика Алтай'!M4</f>
        <v>2048</v>
      </c>
      <c r="E9" s="61">
        <f t="shared" si="0"/>
        <v>-2.05078125</v>
      </c>
    </row>
    <row r="10" spans="1:5" ht="19.5" customHeight="1" x14ac:dyDescent="0.2">
      <c r="A10" s="68" t="s">
        <v>100</v>
      </c>
      <c r="B10" s="68"/>
      <c r="C10" s="60">
        <f>'[3]Республика Алтай'!N4</f>
        <v>1453</v>
      </c>
      <c r="D10" s="60">
        <f>'[3]Республика Алтай'!O4</f>
        <v>1406</v>
      </c>
      <c r="E10" s="61">
        <f t="shared" si="0"/>
        <v>3.3428165007112369</v>
      </c>
    </row>
    <row r="11" spans="1:5" ht="19.5" customHeight="1" x14ac:dyDescent="0.2">
      <c r="A11" s="62"/>
      <c r="B11" s="62" t="s">
        <v>101</v>
      </c>
      <c r="C11" s="63">
        <f>C10/C9*100</f>
        <v>72.432701894317049</v>
      </c>
      <c r="D11" s="63">
        <f>D10/D9*100</f>
        <v>68.65234375</v>
      </c>
      <c r="E11" s="64">
        <f>C11*100/D11-100</f>
        <v>5.5065245231588307</v>
      </c>
    </row>
    <row r="12" spans="1:5" ht="32.25" customHeight="1" x14ac:dyDescent="0.2">
      <c r="A12" s="68" t="s">
        <v>102</v>
      </c>
      <c r="B12" s="68"/>
      <c r="C12" s="60">
        <f>'[3]Республика Алтай'!P4</f>
        <v>365</v>
      </c>
      <c r="D12" s="60">
        <f>'[3]Республика Алтай'!Q4</f>
        <v>402</v>
      </c>
      <c r="E12" s="61">
        <f t="shared" ref="E12:E15" si="1">C12*100/D12-100</f>
        <v>-9.2039800995024876</v>
      </c>
    </row>
    <row r="13" spans="1:5" ht="19.5" customHeight="1" x14ac:dyDescent="0.2">
      <c r="A13" s="68" t="s">
        <v>103</v>
      </c>
      <c r="B13" s="68"/>
      <c r="C13" s="60">
        <f>'[3]Республика Алтай'!R4</f>
        <v>265</v>
      </c>
      <c r="D13" s="60">
        <f>'[3]Республика Алтай'!S4</f>
        <v>189</v>
      </c>
      <c r="E13" s="61">
        <f t="shared" si="1"/>
        <v>40.211640211640201</v>
      </c>
    </row>
    <row r="14" spans="1:5" ht="48" customHeight="1" x14ac:dyDescent="0.2">
      <c r="A14" s="68" t="s">
        <v>104</v>
      </c>
      <c r="B14" s="68"/>
      <c r="C14" s="60">
        <f>'[3]Республика Алтай'!T4</f>
        <v>13</v>
      </c>
      <c r="D14" s="60">
        <f>'[3]Республика Алтай'!U4</f>
        <v>15</v>
      </c>
      <c r="E14" s="61">
        <f t="shared" si="1"/>
        <v>-13.333333333333329</v>
      </c>
    </row>
    <row r="15" spans="1:5" ht="19.5" customHeight="1" x14ac:dyDescent="0.2">
      <c r="A15" s="68" t="s">
        <v>105</v>
      </c>
      <c r="B15" s="68"/>
      <c r="C15" s="60">
        <f>'[3]Республика Алтай'!V4</f>
        <v>13</v>
      </c>
      <c r="D15" s="60">
        <f>'[3]Республика Алтай'!W4</f>
        <v>18</v>
      </c>
      <c r="E15" s="61">
        <f t="shared" si="1"/>
        <v>-27.777777777777771</v>
      </c>
    </row>
    <row r="16" spans="1:5" ht="15.75" x14ac:dyDescent="0.2">
      <c r="A16" s="71" t="s">
        <v>153</v>
      </c>
      <c r="B16" s="71"/>
      <c r="C16" s="71"/>
      <c r="D16" s="71"/>
      <c r="E16" s="71"/>
    </row>
    <row r="17" spans="1:5" ht="25.5" customHeight="1" x14ac:dyDescent="0.2">
      <c r="A17" s="71" t="s">
        <v>92</v>
      </c>
      <c r="B17" s="71"/>
      <c r="C17" s="59">
        <v>2024</v>
      </c>
      <c r="D17" s="59">
        <v>2023</v>
      </c>
      <c r="E17" s="59" t="s">
        <v>93</v>
      </c>
    </row>
    <row r="18" spans="1:5" ht="20.25" x14ac:dyDescent="0.2">
      <c r="A18" s="68" t="s">
        <v>94</v>
      </c>
      <c r="B18" s="68"/>
      <c r="C18" s="60">
        <f>'[3]Республика Алтай'!X4</f>
        <v>767</v>
      </c>
      <c r="D18" s="60">
        <f>'[3]Республика Алтай'!Y4</f>
        <v>740</v>
      </c>
      <c r="E18" s="61">
        <f t="shared" ref="E18:E24" si="2">C18*100/D18-100</f>
        <v>3.6486486486486456</v>
      </c>
    </row>
    <row r="19" spans="1:5" ht="20.25" x14ac:dyDescent="0.2">
      <c r="A19" s="68" t="s">
        <v>95</v>
      </c>
      <c r="B19" s="68"/>
      <c r="C19" s="60">
        <f>'[3]Республика Алтай'!Z4</f>
        <v>128</v>
      </c>
      <c r="D19" s="60">
        <f>'[3]Республика Алтай'!AA4</f>
        <v>115</v>
      </c>
      <c r="E19" s="61">
        <f t="shared" si="2"/>
        <v>11.304347826086953</v>
      </c>
    </row>
    <row r="20" spans="1:5" ht="33.75" customHeight="1" x14ac:dyDescent="0.2">
      <c r="A20" s="68" t="s">
        <v>96</v>
      </c>
      <c r="B20" s="68"/>
      <c r="C20" s="60">
        <f>'[3]Республика Алтай'!AB4</f>
        <v>92</v>
      </c>
      <c r="D20" s="60">
        <f>'[3]Республика Алтай'!AC4</f>
        <v>94</v>
      </c>
      <c r="E20" s="61">
        <f t="shared" si="2"/>
        <v>-2.1276595744680833</v>
      </c>
    </row>
    <row r="21" spans="1:5" ht="20.25" x14ac:dyDescent="0.2">
      <c r="A21" s="68" t="s">
        <v>97</v>
      </c>
      <c r="B21" s="68"/>
      <c r="C21" s="60">
        <f>'[3]Республика Алтай'!AD4</f>
        <v>241</v>
      </c>
      <c r="D21" s="60">
        <f>'[3]Республика Алтай'!AE4</f>
        <v>169</v>
      </c>
      <c r="E21" s="61">
        <f t="shared" si="2"/>
        <v>42.603550295857985</v>
      </c>
    </row>
    <row r="22" spans="1:5" ht="32.25" customHeight="1" x14ac:dyDescent="0.2">
      <c r="A22" s="68" t="s">
        <v>98</v>
      </c>
      <c r="B22" s="68"/>
      <c r="C22" s="60">
        <f>'[3]Республика Алтай'!AF4</f>
        <v>201</v>
      </c>
      <c r="D22" s="60">
        <f>'[3]Республика Алтай'!AG4</f>
        <v>132</v>
      </c>
      <c r="E22" s="61">
        <f t="shared" si="2"/>
        <v>52.27272727272728</v>
      </c>
    </row>
    <row r="23" spans="1:5" ht="20.25" x14ac:dyDescent="0.2">
      <c r="A23" s="68" t="s">
        <v>99</v>
      </c>
      <c r="B23" s="68"/>
      <c r="C23" s="60">
        <f>'[3]Республика Алтай'!AH4</f>
        <v>105</v>
      </c>
      <c r="D23" s="60">
        <f>'[3]Республика Алтай'!AI4</f>
        <v>121</v>
      </c>
      <c r="E23" s="61">
        <f t="shared" si="2"/>
        <v>-13.223140495867767</v>
      </c>
    </row>
    <row r="24" spans="1:5" ht="20.25" customHeight="1" x14ac:dyDescent="0.2">
      <c r="A24" s="68" t="s">
        <v>100</v>
      </c>
      <c r="B24" s="68"/>
      <c r="C24" s="60">
        <f>'[3]Республика Алтай'!AJ4</f>
        <v>74</v>
      </c>
      <c r="D24" s="60">
        <f>'[3]Республика Алтай'!AK4</f>
        <v>79</v>
      </c>
      <c r="E24" s="61">
        <f t="shared" si="2"/>
        <v>-6.3291139240506311</v>
      </c>
    </row>
    <row r="25" spans="1:5" ht="19.5" customHeight="1" x14ac:dyDescent="0.2">
      <c r="A25" s="62"/>
      <c r="B25" s="62" t="s">
        <v>101</v>
      </c>
      <c r="C25" s="63">
        <f>C24/C23*100</f>
        <v>70.476190476190482</v>
      </c>
      <c r="D25" s="63">
        <f>D24/D23*100</f>
        <v>65.289256198347118</v>
      </c>
      <c r="E25" s="64">
        <f>C25*100/D25-100</f>
        <v>7.9445449065702007</v>
      </c>
    </row>
    <row r="26" spans="1:5" ht="34.5" customHeight="1" x14ac:dyDescent="0.2">
      <c r="A26" s="68" t="s">
        <v>102</v>
      </c>
      <c r="B26" s="68"/>
      <c r="C26" s="60">
        <f>'[3]Республика Алтай'!AL4</f>
        <v>32</v>
      </c>
      <c r="D26" s="60">
        <f>'[3]Республика Алтай'!AM4</f>
        <v>41</v>
      </c>
      <c r="E26" s="61">
        <f t="shared" ref="E26:E29" si="3">C26*100/D26-100</f>
        <v>-21.951219512195124</v>
      </c>
    </row>
    <row r="27" spans="1:5" ht="20.25" customHeight="1" x14ac:dyDescent="0.2">
      <c r="A27" s="68" t="s">
        <v>103</v>
      </c>
      <c r="B27" s="68"/>
      <c r="C27" s="60">
        <f>'[3]Республика Алтай'!AN4</f>
        <v>15</v>
      </c>
      <c r="D27" s="60">
        <f>'[3]Республика Алтай'!AO4</f>
        <v>12</v>
      </c>
      <c r="E27" s="61">
        <f t="shared" si="3"/>
        <v>25</v>
      </c>
    </row>
    <row r="28" spans="1:5" ht="30.75" customHeight="1" x14ac:dyDescent="0.2">
      <c r="A28" s="68" t="s">
        <v>104</v>
      </c>
      <c r="B28" s="68"/>
      <c r="C28" s="60">
        <f>'[3]Республика Алтай'!AP4</f>
        <v>1</v>
      </c>
      <c r="D28" s="60">
        <f>'[3]Республика Алтай'!AQ4</f>
        <v>4</v>
      </c>
      <c r="E28" s="61">
        <f t="shared" si="3"/>
        <v>-75</v>
      </c>
    </row>
    <row r="29" spans="1:5" ht="20.25" x14ac:dyDescent="0.2">
      <c r="A29" s="68" t="s">
        <v>105</v>
      </c>
      <c r="B29" s="68"/>
      <c r="C29" s="60">
        <f>'[3]Республика Алтай'!AR4</f>
        <v>1</v>
      </c>
      <c r="D29" s="60">
        <f>'[3]Республика Алтай'!AS4</f>
        <v>4</v>
      </c>
      <c r="E29" s="61">
        <f t="shared" si="3"/>
        <v>-75</v>
      </c>
    </row>
    <row r="30" spans="1:5" ht="15.75" x14ac:dyDescent="0.2">
      <c r="A30" s="71" t="s">
        <v>154</v>
      </c>
      <c r="B30" s="71"/>
      <c r="C30" s="71"/>
      <c r="D30" s="71"/>
      <c r="E30" s="71"/>
    </row>
    <row r="31" spans="1:5" ht="15.75" x14ac:dyDescent="0.2">
      <c r="A31" s="71" t="s">
        <v>92</v>
      </c>
      <c r="B31" s="71"/>
      <c r="C31" s="59">
        <v>2024</v>
      </c>
      <c r="D31" s="59">
        <v>2023</v>
      </c>
      <c r="E31" s="59" t="s">
        <v>93</v>
      </c>
    </row>
    <row r="32" spans="1:5" ht="20.25" x14ac:dyDescent="0.2">
      <c r="A32" s="68" t="s">
        <v>94</v>
      </c>
      <c r="B32" s="68"/>
      <c r="C32" s="60">
        <f>'[3]Республика Алтай'!AT4</f>
        <v>2264</v>
      </c>
      <c r="D32" s="60">
        <f>'[3]Республика Алтай'!AU4</f>
        <v>2179</v>
      </c>
      <c r="E32" s="61">
        <f t="shared" ref="E32:E38" si="4">C32*100/D32-100</f>
        <v>3.9008719596145056</v>
      </c>
    </row>
    <row r="33" spans="1:5" ht="20.25" x14ac:dyDescent="0.2">
      <c r="A33" s="68" t="s">
        <v>95</v>
      </c>
      <c r="B33" s="68"/>
      <c r="C33" s="60">
        <f>'[3]Республика Алтай'!AV4</f>
        <v>133</v>
      </c>
      <c r="D33" s="60">
        <f>'[3]Республика Алтай'!AW4</f>
        <v>150</v>
      </c>
      <c r="E33" s="61">
        <f t="shared" si="4"/>
        <v>-11.333333333333329</v>
      </c>
    </row>
    <row r="34" spans="1:5" ht="30" customHeight="1" x14ac:dyDescent="0.2">
      <c r="A34" s="68" t="s">
        <v>96</v>
      </c>
      <c r="B34" s="68"/>
      <c r="C34" s="60">
        <f>'[3]Республика Алтай'!AX4</f>
        <v>109</v>
      </c>
      <c r="D34" s="60">
        <f>'[3]Республика Алтай'!AY4</f>
        <v>111</v>
      </c>
      <c r="E34" s="61">
        <f t="shared" si="4"/>
        <v>-1.8018018018018012</v>
      </c>
    </row>
    <row r="35" spans="1:5" ht="20.25" x14ac:dyDescent="0.2">
      <c r="A35" s="68" t="s">
        <v>97</v>
      </c>
      <c r="B35" s="68"/>
      <c r="C35" s="60">
        <f>'[3]Республика Алтай'!AZ4</f>
        <v>139</v>
      </c>
      <c r="D35" s="60">
        <f>'[3]Республика Алтай'!BA4</f>
        <v>174</v>
      </c>
      <c r="E35" s="61">
        <f t="shared" si="4"/>
        <v>-20.114942528735625</v>
      </c>
    </row>
    <row r="36" spans="1:5" ht="33.75" customHeight="1" x14ac:dyDescent="0.2">
      <c r="A36" s="68" t="s">
        <v>98</v>
      </c>
      <c r="B36" s="68"/>
      <c r="C36" s="60">
        <f>'[3]Республика Алтай'!BB4</f>
        <v>87</v>
      </c>
      <c r="D36" s="60">
        <f>'[3]Республика Алтай'!BC4</f>
        <v>129</v>
      </c>
      <c r="E36" s="61">
        <f t="shared" si="4"/>
        <v>-32.558139534883722</v>
      </c>
    </row>
    <row r="37" spans="1:5" ht="20.25" x14ac:dyDescent="0.2">
      <c r="A37" s="68" t="s">
        <v>99</v>
      </c>
      <c r="B37" s="68"/>
      <c r="C37" s="60">
        <f>'[3]Республика Алтай'!BD4</f>
        <v>760</v>
      </c>
      <c r="D37" s="60">
        <f>'[3]Республика Алтай'!BE4</f>
        <v>684</v>
      </c>
      <c r="E37" s="61">
        <f t="shared" si="4"/>
        <v>11.111111111111114</v>
      </c>
    </row>
    <row r="38" spans="1:5" ht="20.25" customHeight="1" x14ac:dyDescent="0.2">
      <c r="A38" s="68" t="s">
        <v>100</v>
      </c>
      <c r="B38" s="68"/>
      <c r="C38" s="60">
        <f>'[3]Республика Алтай'!BF4</f>
        <v>473</v>
      </c>
      <c r="D38" s="60">
        <f>'[3]Республика Алтай'!BG4</f>
        <v>416</v>
      </c>
      <c r="E38" s="61">
        <f t="shared" si="4"/>
        <v>13.70192307692308</v>
      </c>
    </row>
    <row r="39" spans="1:5" ht="19.5" customHeight="1" x14ac:dyDescent="0.2">
      <c r="A39" s="62"/>
      <c r="B39" s="62" t="s">
        <v>101</v>
      </c>
      <c r="C39" s="63">
        <f>C38/C37*100</f>
        <v>62.236842105263158</v>
      </c>
      <c r="D39" s="63">
        <f>D38/D37*100</f>
        <v>60.818713450292393</v>
      </c>
      <c r="E39" s="64">
        <f>C39*100/D39-100</f>
        <v>2.3317307692307736</v>
      </c>
    </row>
    <row r="40" spans="1:5" ht="32.25" customHeight="1" x14ac:dyDescent="0.2">
      <c r="A40" s="68" t="s">
        <v>102</v>
      </c>
      <c r="B40" s="68"/>
      <c r="C40" s="60">
        <f>'[3]Республика Алтай'!BH4</f>
        <v>88</v>
      </c>
      <c r="D40" s="60">
        <f>'[3]Республика Алтай'!BI4</f>
        <v>98</v>
      </c>
      <c r="E40" s="61">
        <f t="shared" ref="E40:E43" si="5">C40*100/D40-100</f>
        <v>-10.204081632653057</v>
      </c>
    </row>
    <row r="41" spans="1:5" ht="20.25" customHeight="1" x14ac:dyDescent="0.2">
      <c r="A41" s="68" t="s">
        <v>103</v>
      </c>
      <c r="B41" s="68"/>
      <c r="C41" s="60">
        <f>'[3]Республика Алтай'!BJ4</f>
        <v>100</v>
      </c>
      <c r="D41" s="60">
        <f>'[3]Республика Алтай'!BK4</f>
        <v>82</v>
      </c>
      <c r="E41" s="61">
        <f t="shared" si="5"/>
        <v>21.951219512195124</v>
      </c>
    </row>
    <row r="42" spans="1:5" ht="34.5" customHeight="1" x14ac:dyDescent="0.2">
      <c r="A42" s="68" t="s">
        <v>104</v>
      </c>
      <c r="B42" s="68"/>
      <c r="C42" s="60">
        <f>'[3]Республика Алтай'!BL4</f>
        <v>0</v>
      </c>
      <c r="D42" s="60">
        <f>'[3]Республика Алтай'!BM4</f>
        <v>6</v>
      </c>
      <c r="E42" s="61">
        <f t="shared" si="5"/>
        <v>-100</v>
      </c>
    </row>
    <row r="43" spans="1:5" ht="20.25" x14ac:dyDescent="0.2">
      <c r="A43" s="68" t="s">
        <v>105</v>
      </c>
      <c r="B43" s="68"/>
      <c r="C43" s="60">
        <f>'[3]Республика Алтай'!BN4</f>
        <v>0</v>
      </c>
      <c r="D43" s="60">
        <f>'[3]Республика Алтай'!BO4</f>
        <v>7</v>
      </c>
      <c r="E43" s="61">
        <f t="shared" si="5"/>
        <v>-100</v>
      </c>
    </row>
  </sheetData>
  <mergeCells count="40"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январь-июль 2024</v>
      </c>
      <c r="B1" s="74"/>
      <c r="C1" s="74"/>
      <c r="D1" s="74"/>
      <c r="E1" s="74"/>
    </row>
    <row r="2" spans="1:5" ht="15.75" customHeight="1" x14ac:dyDescent="0.2">
      <c r="A2" s="71" t="s">
        <v>177</v>
      </c>
      <c r="B2" s="71"/>
      <c r="C2" s="71"/>
      <c r="D2" s="71"/>
      <c r="E2" s="71"/>
    </row>
    <row r="3" spans="1:5" ht="25.5" customHeight="1" x14ac:dyDescent="0.2">
      <c r="A3" s="71" t="s">
        <v>92</v>
      </c>
      <c r="B3" s="71"/>
      <c r="C3" s="59">
        <v>2024</v>
      </c>
      <c r="D3" s="59">
        <v>2023</v>
      </c>
      <c r="E3" s="59" t="s">
        <v>93</v>
      </c>
    </row>
    <row r="4" spans="1:5" ht="20.25" x14ac:dyDescent="0.2">
      <c r="A4" s="68" t="s">
        <v>94</v>
      </c>
      <c r="B4" s="68"/>
      <c r="C4" s="60">
        <f>'[4]Республика Алтай'!B4</f>
        <v>2603</v>
      </c>
      <c r="D4" s="60">
        <f>'[4]Республика Алтай'!C4</f>
        <v>2480</v>
      </c>
      <c r="E4" s="61">
        <f t="shared" ref="E4:E10" si="0">C4*100/D4-100</f>
        <v>4.9596774193548328</v>
      </c>
    </row>
    <row r="5" spans="1:5" ht="20.25" x14ac:dyDescent="0.2">
      <c r="A5" s="68" t="s">
        <v>95</v>
      </c>
      <c r="B5" s="68"/>
      <c r="C5" s="60">
        <f>'[4]Республика Алтай'!D4</f>
        <v>435</v>
      </c>
      <c r="D5" s="60">
        <f>'[4]Республика Алтай'!E4</f>
        <v>427</v>
      </c>
      <c r="E5" s="61">
        <f t="shared" si="0"/>
        <v>1.8735362997658029</v>
      </c>
    </row>
    <row r="6" spans="1:5" ht="32.25" customHeight="1" x14ac:dyDescent="0.2">
      <c r="A6" s="68" t="s">
        <v>96</v>
      </c>
      <c r="B6" s="68"/>
      <c r="C6" s="60">
        <f>'[4]Республика Алтай'!F4</f>
        <v>341</v>
      </c>
      <c r="D6" s="60">
        <f>'[4]Республика Алтай'!G4</f>
        <v>371</v>
      </c>
      <c r="E6" s="61">
        <f t="shared" si="0"/>
        <v>-8.0862533692722423</v>
      </c>
    </row>
    <row r="7" spans="1:5" ht="20.25" x14ac:dyDescent="0.2">
      <c r="A7" s="68" t="s">
        <v>97</v>
      </c>
      <c r="B7" s="68"/>
      <c r="C7" s="60">
        <f>'[4]Республика Алтай'!H4</f>
        <v>32</v>
      </c>
      <c r="D7" s="60">
        <f>'[4]Республика Алтай'!I4</f>
        <v>52</v>
      </c>
      <c r="E7" s="61">
        <f t="shared" si="0"/>
        <v>-38.46153846153846</v>
      </c>
    </row>
    <row r="8" spans="1:5" ht="30" customHeight="1" x14ac:dyDescent="0.2">
      <c r="A8" s="68" t="s">
        <v>98</v>
      </c>
      <c r="B8" s="68"/>
      <c r="C8" s="60">
        <f>'[4]Республика Алтай'!J4</f>
        <v>19</v>
      </c>
      <c r="D8" s="60">
        <f>'[4]Республика Алтай'!K4</f>
        <v>44</v>
      </c>
      <c r="E8" s="61">
        <f t="shared" si="0"/>
        <v>-56.81818181818182</v>
      </c>
    </row>
    <row r="9" spans="1:5" ht="20.25" x14ac:dyDescent="0.2">
      <c r="A9" s="68" t="s">
        <v>99</v>
      </c>
      <c r="B9" s="68"/>
      <c r="C9" s="60">
        <f>'[4]Республика Алтай'!L4</f>
        <v>545</v>
      </c>
      <c r="D9" s="60">
        <f>'[4]Республика Алтай'!M4</f>
        <v>467</v>
      </c>
      <c r="E9" s="61">
        <f t="shared" si="0"/>
        <v>16.702355460385434</v>
      </c>
    </row>
    <row r="10" spans="1:5" ht="20.25" customHeight="1" x14ac:dyDescent="0.2">
      <c r="A10" s="68" t="s">
        <v>100</v>
      </c>
      <c r="B10" s="68"/>
      <c r="C10" s="60">
        <f>'[4]Республика Алтай'!N4</f>
        <v>361</v>
      </c>
      <c r="D10" s="60">
        <f>'[4]Республика Алтай'!O4</f>
        <v>334</v>
      </c>
      <c r="E10" s="61">
        <f t="shared" si="0"/>
        <v>8.0838323353293475</v>
      </c>
    </row>
    <row r="11" spans="1:5" ht="19.5" customHeight="1" x14ac:dyDescent="0.2">
      <c r="A11" s="62"/>
      <c r="B11" s="62" t="s">
        <v>101</v>
      </c>
      <c r="C11" s="63">
        <f>C10/C9*100</f>
        <v>66.238532110091739</v>
      </c>
      <c r="D11" s="63">
        <f>D10/D9*100</f>
        <v>71.520342612419697</v>
      </c>
      <c r="E11" s="64">
        <f>C11*100/D11-100</f>
        <v>-7.385046420919636</v>
      </c>
    </row>
    <row r="12" spans="1:5" ht="32.25" customHeight="1" x14ac:dyDescent="0.2">
      <c r="A12" s="68" t="s">
        <v>102</v>
      </c>
      <c r="B12" s="68"/>
      <c r="C12" s="60">
        <f>'[4]Республика Алтай'!P4</f>
        <v>65</v>
      </c>
      <c r="D12" s="60">
        <f>'[4]Республика Алтай'!Q4</f>
        <v>58</v>
      </c>
      <c r="E12" s="61">
        <f t="shared" ref="E12:E15" si="1">C12*100/D12-100</f>
        <v>12.068965517241381</v>
      </c>
    </row>
    <row r="13" spans="1:5" ht="20.25" customHeight="1" x14ac:dyDescent="0.2">
      <c r="A13" s="68" t="s">
        <v>103</v>
      </c>
      <c r="B13" s="68"/>
      <c r="C13" s="60">
        <f>'[4]Республика Алтай'!R4</f>
        <v>104</v>
      </c>
      <c r="D13" s="60">
        <f>'[4]Республика Алтай'!S4</f>
        <v>63</v>
      </c>
      <c r="E13" s="61">
        <f t="shared" si="1"/>
        <v>65.07936507936509</v>
      </c>
    </row>
    <row r="14" spans="1:5" ht="49.5" customHeight="1" x14ac:dyDescent="0.2">
      <c r="A14" s="68" t="s">
        <v>104</v>
      </c>
      <c r="B14" s="68"/>
      <c r="C14" s="60">
        <f>'[4]Республика Алтай'!T4</f>
        <v>1</v>
      </c>
      <c r="D14" s="60">
        <f>'[4]Республика Алтай'!U4</f>
        <v>3</v>
      </c>
      <c r="E14" s="61">
        <f t="shared" si="1"/>
        <v>-66.666666666666657</v>
      </c>
    </row>
    <row r="15" spans="1:5" ht="20.25" x14ac:dyDescent="0.2">
      <c r="A15" s="68" t="s">
        <v>105</v>
      </c>
      <c r="B15" s="68"/>
      <c r="C15" s="60">
        <f>'[4]Республика Алтай'!V4</f>
        <v>1</v>
      </c>
      <c r="D15" s="60">
        <f>'[4]Республика Алтай'!W4</f>
        <v>3</v>
      </c>
      <c r="E15" s="61">
        <f t="shared" si="1"/>
        <v>-66.666666666666657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71" t="s">
        <v>178</v>
      </c>
      <c r="B17" s="71"/>
      <c r="C17" s="71"/>
      <c r="D17" s="71"/>
      <c r="E17" s="71"/>
    </row>
    <row r="18" spans="1:5" ht="25.5" customHeight="1" x14ac:dyDescent="0.2">
      <c r="A18" s="71" t="s">
        <v>92</v>
      </c>
      <c r="B18" s="71"/>
      <c r="C18" s="59">
        <v>2024</v>
      </c>
      <c r="D18" s="59">
        <v>2023</v>
      </c>
      <c r="E18" s="59" t="s">
        <v>93</v>
      </c>
    </row>
    <row r="19" spans="1:5" ht="17.25" customHeight="1" x14ac:dyDescent="0.2">
      <c r="A19" s="68" t="s">
        <v>94</v>
      </c>
      <c r="B19" s="68"/>
      <c r="C19" s="60">
        <f>'[4]Республика Алтай'!X4</f>
        <v>3700</v>
      </c>
      <c r="D19" s="60">
        <f>'[4]Республика Алтай'!Y4</f>
        <v>3677</v>
      </c>
      <c r="E19" s="61">
        <f t="shared" ref="E19:E25" si="2">C19*100/D19-100</f>
        <v>0.62550992657057236</v>
      </c>
    </row>
    <row r="20" spans="1:5" ht="17.25" customHeight="1" x14ac:dyDescent="0.2">
      <c r="A20" s="68" t="s">
        <v>95</v>
      </c>
      <c r="B20" s="68"/>
      <c r="C20" s="60">
        <f>'[4]Республика Алтай'!Z4</f>
        <v>364</v>
      </c>
      <c r="D20" s="60">
        <f>'[4]Республика Алтай'!AA4</f>
        <v>357</v>
      </c>
      <c r="E20" s="61">
        <f t="shared" si="2"/>
        <v>1.9607843137254832</v>
      </c>
    </row>
    <row r="21" spans="1:5" ht="30" customHeight="1" x14ac:dyDescent="0.2">
      <c r="A21" s="68" t="s">
        <v>96</v>
      </c>
      <c r="B21" s="68"/>
      <c r="C21" s="60">
        <f>'[4]Республика Алтай'!AB4</f>
        <v>309</v>
      </c>
      <c r="D21" s="60">
        <f>'[4]Республика Алтай'!AC4</f>
        <v>292</v>
      </c>
      <c r="E21" s="61">
        <f t="shared" si="2"/>
        <v>5.8219178082191831</v>
      </c>
    </row>
    <row r="22" spans="1:5" ht="26.25" customHeight="1" x14ac:dyDescent="0.2">
      <c r="A22" s="68" t="s">
        <v>97</v>
      </c>
      <c r="B22" s="68"/>
      <c r="C22" s="60">
        <f>'[4]Республика Алтай'!AD4</f>
        <v>272</v>
      </c>
      <c r="D22" s="60">
        <f>'[4]Республика Алтай'!AE4</f>
        <v>417</v>
      </c>
      <c r="E22" s="61">
        <f t="shared" si="2"/>
        <v>-34.772182254196636</v>
      </c>
    </row>
    <row r="23" spans="1:5" ht="31.5" customHeight="1" x14ac:dyDescent="0.2">
      <c r="A23" s="68" t="s">
        <v>98</v>
      </c>
      <c r="B23" s="68"/>
      <c r="C23" s="60">
        <f>'[4]Республика Алтай'!AF4</f>
        <v>181</v>
      </c>
      <c r="D23" s="60">
        <f>'[4]Республика Алтай'!AG4</f>
        <v>359</v>
      </c>
      <c r="E23" s="61">
        <f t="shared" si="2"/>
        <v>-49.582172701949858</v>
      </c>
    </row>
    <row r="24" spans="1:5" ht="18" customHeight="1" x14ac:dyDescent="0.2">
      <c r="A24" s="68" t="s">
        <v>99</v>
      </c>
      <c r="B24" s="68"/>
      <c r="C24" s="60">
        <f>'[4]Республика Алтай'!AH4</f>
        <v>797</v>
      </c>
      <c r="D24" s="60">
        <f>'[4]Республика Алтай'!AI4</f>
        <v>687</v>
      </c>
      <c r="E24" s="61">
        <f t="shared" si="2"/>
        <v>16.011644832605526</v>
      </c>
    </row>
    <row r="25" spans="1:5" ht="18" customHeight="1" x14ac:dyDescent="0.2">
      <c r="A25" s="68" t="s">
        <v>100</v>
      </c>
      <c r="B25" s="68"/>
      <c r="C25" s="60">
        <f>'[4]Республика Алтай'!AJ4</f>
        <v>671</v>
      </c>
      <c r="D25" s="60">
        <f>'[4]Республика Алтай'!AK4</f>
        <v>641</v>
      </c>
      <c r="E25" s="61">
        <f t="shared" si="2"/>
        <v>4.6801872074883022</v>
      </c>
    </row>
    <row r="26" spans="1:5" ht="19.5" customHeight="1" x14ac:dyDescent="0.2">
      <c r="A26" s="62"/>
      <c r="B26" s="62" t="s">
        <v>101</v>
      </c>
      <c r="C26" s="63">
        <f>C25/C24*100</f>
        <v>84.190715181932234</v>
      </c>
      <c r="D26" s="63">
        <f>D25/D24*100</f>
        <v>93.304221251819513</v>
      </c>
      <c r="E26" s="64">
        <f>C26*100/D26-100</f>
        <v>-9.7675174259166369</v>
      </c>
    </row>
    <row r="27" spans="1:5" ht="33.75" customHeight="1" x14ac:dyDescent="0.2">
      <c r="A27" s="68" t="s">
        <v>102</v>
      </c>
      <c r="B27" s="68"/>
      <c r="C27" s="60">
        <f>'[4]Республика Алтай'!AL4</f>
        <v>102</v>
      </c>
      <c r="D27" s="60">
        <f>'[4]Республика Алтай'!AM4</f>
        <v>102</v>
      </c>
      <c r="E27" s="61">
        <f t="shared" ref="E27:E30" si="3">C27*100/D27-100</f>
        <v>0</v>
      </c>
    </row>
    <row r="28" spans="1:5" ht="21.75" customHeight="1" x14ac:dyDescent="0.2">
      <c r="A28" s="68" t="s">
        <v>103</v>
      </c>
      <c r="B28" s="68"/>
      <c r="C28" s="60">
        <f>'[4]Республика Алтай'!AN4</f>
        <v>80</v>
      </c>
      <c r="D28" s="60">
        <f>'[4]Республика Алтай'!AO4</f>
        <v>49</v>
      </c>
      <c r="E28" s="61">
        <f t="shared" si="3"/>
        <v>63.265306122448976</v>
      </c>
    </row>
    <row r="29" spans="1:5" ht="32.25" customHeight="1" x14ac:dyDescent="0.2">
      <c r="A29" s="68" t="s">
        <v>104</v>
      </c>
      <c r="B29" s="68"/>
      <c r="C29" s="60">
        <f>'[4]Республика Алтай'!AP4</f>
        <v>10</v>
      </c>
      <c r="D29" s="60">
        <f>'[4]Республика Алтай'!AQ4</f>
        <v>6</v>
      </c>
      <c r="E29" s="61">
        <f t="shared" si="3"/>
        <v>66.666666666666657</v>
      </c>
    </row>
    <row r="30" spans="1:5" ht="24.75" customHeight="1" x14ac:dyDescent="0.2">
      <c r="A30" s="68" t="s">
        <v>105</v>
      </c>
      <c r="B30" s="68"/>
      <c r="C30" s="60">
        <f>'[4]Республика Алтай'!AR4</f>
        <v>11</v>
      </c>
      <c r="D30" s="60">
        <f>'[4]Республика Алтай'!AS4</f>
        <v>7</v>
      </c>
      <c r="E30" s="61">
        <f t="shared" si="3"/>
        <v>57.142857142857139</v>
      </c>
    </row>
  </sheetData>
  <mergeCells count="28"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33</vt:i4>
      </vt:variant>
    </vt:vector>
  </HeadingPairs>
  <TitlesOfParts>
    <vt:vector size="45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  <vt:lpstr>'Республика Алтай 1'!Основные_20результаты_20работы_202011_2012_20квартал_8</vt:lpstr>
      <vt:lpstr>'Республика Алтай 2'!Основные_20результаты_20работы_202011_2012_20квартал_8</vt:lpstr>
      <vt:lpstr>'Республика Алтай 3'!Основные_20результаты_20работы_202011_2012_20квартал_8</vt:lpstr>
      <vt:lpstr>'Республика Алтай 1'!Основные_20результаты_20работы_202011_2012_20квартал_9</vt:lpstr>
      <vt:lpstr>'Республика Алтай 2'!Основные_20результаты_20работы_202011_2012_20квартал_9</vt:lpstr>
      <vt:lpstr>'Республика Алтай 3'!Основные_20результаты_20работы_202011_2012_20квартал_9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2024-08-13T02:19:59Z</dcterms:modified>
</cp:coreProperties>
</file>