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Статист\Desktop\На сайт ЕПП\2022\042022\Ведомственная статистика\"/>
    </mc:Choice>
  </mc:AlternateContent>
  <xr:revisionPtr revIDLastSave="0" documentId="13_ncr:1_{1EF1FF08-70CD-48A8-9091-4992CDF8175D}" xr6:coauthVersionLast="47" xr6:coauthVersionMax="47" xr10:uidLastSave="{00000000-0000-0000-0000-000000000000}"/>
  <bookViews>
    <workbookView xWindow="-120" yWindow="-120" windowWidth="25440" windowHeight="15390" firstSheet="3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2" localSheetId="1">'Республика Алтай 1'!$A$3:$E$34</definedName>
    <definedName name="Основные_20результаты_20работы_202011_2012_20квартал_2" localSheetId="3">'Республика Алтай 2'!$A$1:$E$15</definedName>
    <definedName name="Основные_20результаты_20работы_202011_2012_20квартал_2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3" l="1"/>
  <c r="C51" i="13"/>
  <c r="D50" i="13"/>
  <c r="C50" i="13"/>
  <c r="D42" i="13"/>
  <c r="C42" i="13"/>
  <c r="D41" i="13"/>
  <c r="C41" i="13"/>
  <c r="D40" i="13"/>
  <c r="C40" i="13"/>
  <c r="D39" i="13"/>
  <c r="C39" i="13"/>
  <c r="D38" i="13"/>
  <c r="C38" i="13"/>
  <c r="D37" i="13"/>
  <c r="C37" i="13"/>
  <c r="E37" i="13" s="1"/>
  <c r="D36" i="13"/>
  <c r="D48" i="13" s="1"/>
  <c r="C36" i="13"/>
  <c r="C48" i="13" s="1"/>
  <c r="D34" i="13"/>
  <c r="C34" i="13"/>
  <c r="D33" i="13"/>
  <c r="C33" i="13"/>
  <c r="D32" i="13"/>
  <c r="C32" i="13"/>
  <c r="D31" i="13"/>
  <c r="C31" i="13"/>
  <c r="D30" i="13"/>
  <c r="E30" i="13" s="1"/>
  <c r="C30" i="13"/>
  <c r="D29" i="13"/>
  <c r="C29" i="13"/>
  <c r="E29" i="13" s="1"/>
  <c r="D28" i="13"/>
  <c r="D47" i="13" s="1"/>
  <c r="C28" i="13"/>
  <c r="E28" i="13" s="1"/>
  <c r="D26" i="13"/>
  <c r="C26" i="13"/>
  <c r="D25" i="13"/>
  <c r="C25" i="13"/>
  <c r="D24" i="13"/>
  <c r="C24" i="13"/>
  <c r="D23" i="13"/>
  <c r="C23" i="13"/>
  <c r="E23" i="13" s="1"/>
  <c r="D22" i="13"/>
  <c r="C22" i="13"/>
  <c r="E22" i="13" s="1"/>
  <c r="E21" i="13"/>
  <c r="D21" i="13"/>
  <c r="C21" i="13"/>
  <c r="D20" i="13"/>
  <c r="E20" i="13" s="1"/>
  <c r="C20" i="13"/>
  <c r="C46" i="13" s="1"/>
  <c r="D18" i="13"/>
  <c r="C18" i="13"/>
  <c r="D17" i="13"/>
  <c r="C17" i="13"/>
  <c r="D16" i="13"/>
  <c r="C16" i="13"/>
  <c r="D15" i="13"/>
  <c r="C15" i="13"/>
  <c r="D14" i="13"/>
  <c r="D45" i="13" s="1"/>
  <c r="C14" i="13"/>
  <c r="C45" i="13" s="1"/>
  <c r="E45" i="13" s="1"/>
  <c r="D13" i="13"/>
  <c r="C13" i="13"/>
  <c r="E13" i="13" s="1"/>
  <c r="E12" i="13"/>
  <c r="D12" i="13"/>
  <c r="C12" i="13"/>
  <c r="D10" i="13"/>
  <c r="E10" i="13" s="1"/>
  <c r="C10" i="13"/>
  <c r="D9" i="13"/>
  <c r="C9" i="13"/>
  <c r="E9" i="13" s="1"/>
  <c r="D8" i="13"/>
  <c r="C8" i="13"/>
  <c r="D7" i="13"/>
  <c r="E7" i="13" s="1"/>
  <c r="C7" i="13"/>
  <c r="D6" i="13"/>
  <c r="C6" i="13"/>
  <c r="E6" i="13" s="1"/>
  <c r="D5" i="13"/>
  <c r="C5" i="13"/>
  <c r="E5" i="13" s="1"/>
  <c r="E4" i="13"/>
  <c r="D4" i="13"/>
  <c r="D44" i="13" s="1"/>
  <c r="C4" i="13"/>
  <c r="A1" i="13"/>
  <c r="E48" i="13" l="1"/>
  <c r="D46" i="13"/>
  <c r="E46" i="13" s="1"/>
  <c r="E14" i="13"/>
  <c r="C47" i="13"/>
  <c r="E47" i="13" s="1"/>
  <c r="C44" i="13"/>
  <c r="E44" i="13" s="1"/>
  <c r="D24" i="11" l="1"/>
  <c r="E24" i="11" s="1"/>
  <c r="C24" i="11"/>
  <c r="D23" i="11"/>
  <c r="C23" i="11"/>
  <c r="E23" i="11" s="1"/>
  <c r="D22" i="11"/>
  <c r="C22" i="11"/>
  <c r="E22" i="11" s="1"/>
  <c r="E21" i="11"/>
  <c r="D21" i="11"/>
  <c r="C21" i="11"/>
  <c r="D20" i="11"/>
  <c r="E20" i="11" s="1"/>
  <c r="C20" i="11"/>
  <c r="D19" i="11"/>
  <c r="C19" i="11"/>
  <c r="E19" i="11" s="1"/>
  <c r="D18" i="11"/>
  <c r="C18" i="11"/>
  <c r="E18" i="11" s="1"/>
  <c r="E15" i="11"/>
  <c r="D15" i="11"/>
  <c r="C15" i="11"/>
  <c r="D14" i="11"/>
  <c r="E14" i="11" s="1"/>
  <c r="C14" i="11"/>
  <c r="D13" i="11"/>
  <c r="C13" i="11"/>
  <c r="E13" i="11" s="1"/>
  <c r="D12" i="11"/>
  <c r="C12" i="11"/>
  <c r="E12" i="11" s="1"/>
  <c r="E11" i="11"/>
  <c r="D11" i="11"/>
  <c r="C11" i="11"/>
  <c r="D10" i="11"/>
  <c r="D9" i="11"/>
  <c r="C9" i="11"/>
  <c r="C10" i="11" s="1"/>
  <c r="E10" i="11" s="1"/>
  <c r="D8" i="11"/>
  <c r="C8" i="11"/>
  <c r="E8" i="11" s="1"/>
  <c r="E7" i="11"/>
  <c r="D7" i="11"/>
  <c r="C7" i="11"/>
  <c r="D6" i="11"/>
  <c r="E6" i="11" s="1"/>
  <c r="C6" i="11"/>
  <c r="D5" i="11"/>
  <c r="C5" i="11"/>
  <c r="E5" i="11" s="1"/>
  <c r="D4" i="11"/>
  <c r="C4" i="11"/>
  <c r="E4" i="11" s="1"/>
  <c r="A1" i="11"/>
  <c r="E9" i="11" l="1"/>
  <c r="E30" i="9" l="1"/>
  <c r="D30" i="9"/>
  <c r="C30" i="9"/>
  <c r="D29" i="9"/>
  <c r="E29" i="9" s="1"/>
  <c r="C29" i="9"/>
  <c r="D28" i="9"/>
  <c r="C28" i="9"/>
  <c r="E28" i="9" s="1"/>
  <c r="D27" i="9"/>
  <c r="C27" i="9"/>
  <c r="E27" i="9" s="1"/>
  <c r="D25" i="9"/>
  <c r="D26" i="9" s="1"/>
  <c r="C25" i="9"/>
  <c r="D24" i="9"/>
  <c r="C24" i="9"/>
  <c r="C26" i="9" s="1"/>
  <c r="D23" i="9"/>
  <c r="C23" i="9"/>
  <c r="E23" i="9" s="1"/>
  <c r="E22" i="9"/>
  <c r="D22" i="9"/>
  <c r="C22" i="9"/>
  <c r="D21" i="9"/>
  <c r="E21" i="9" s="1"/>
  <c r="C21" i="9"/>
  <c r="D20" i="9"/>
  <c r="C20" i="9"/>
  <c r="E20" i="9" s="1"/>
  <c r="D19" i="9"/>
  <c r="C19" i="9"/>
  <c r="E19" i="9" s="1"/>
  <c r="E15" i="9"/>
  <c r="D15" i="9"/>
  <c r="C15" i="9"/>
  <c r="D14" i="9"/>
  <c r="E14" i="9" s="1"/>
  <c r="C14" i="9"/>
  <c r="D13" i="9"/>
  <c r="C13" i="9"/>
  <c r="E13" i="9" s="1"/>
  <c r="D12" i="9"/>
  <c r="C12" i="9"/>
  <c r="E12" i="9" s="1"/>
  <c r="D10" i="9"/>
  <c r="D11" i="9" s="1"/>
  <c r="C10" i="9"/>
  <c r="C11" i="9" s="1"/>
  <c r="E11" i="9" s="1"/>
  <c r="D9" i="9"/>
  <c r="C9" i="9"/>
  <c r="E9" i="9" s="1"/>
  <c r="D8" i="9"/>
  <c r="C8" i="9"/>
  <c r="E8" i="9" s="1"/>
  <c r="E7" i="9"/>
  <c r="D7" i="9"/>
  <c r="C7" i="9"/>
  <c r="D6" i="9"/>
  <c r="E6" i="9" s="1"/>
  <c r="C6" i="9"/>
  <c r="D5" i="9"/>
  <c r="C5" i="9"/>
  <c r="E5" i="9" s="1"/>
  <c r="D4" i="9"/>
  <c r="C4" i="9"/>
  <c r="E4" i="9" s="1"/>
  <c r="A1" i="9"/>
  <c r="E26" i="9" l="1"/>
  <c r="E25" i="9"/>
  <c r="E24" i="9"/>
  <c r="E10" i="9"/>
  <c r="E43" i="7" l="1"/>
  <c r="D43" i="7"/>
  <c r="C43" i="7"/>
  <c r="D42" i="7"/>
  <c r="E42" i="7" s="1"/>
  <c r="C42" i="7"/>
  <c r="D41" i="7"/>
  <c r="C41" i="7"/>
  <c r="E41" i="7" s="1"/>
  <c r="D40" i="7"/>
  <c r="C40" i="7"/>
  <c r="E40" i="7" s="1"/>
  <c r="D38" i="7"/>
  <c r="D39" i="7" s="1"/>
  <c r="C38" i="7"/>
  <c r="C39" i="7" s="1"/>
  <c r="E39" i="7" s="1"/>
  <c r="D37" i="7"/>
  <c r="C37" i="7"/>
  <c r="E37" i="7" s="1"/>
  <c r="D36" i="7"/>
  <c r="C36" i="7"/>
  <c r="E36" i="7" s="1"/>
  <c r="E35" i="7"/>
  <c r="D35" i="7"/>
  <c r="C35" i="7"/>
  <c r="D34" i="7"/>
  <c r="E34" i="7" s="1"/>
  <c r="C34" i="7"/>
  <c r="D33" i="7"/>
  <c r="C33" i="7"/>
  <c r="E33" i="7" s="1"/>
  <c r="D32" i="7"/>
  <c r="C32" i="7"/>
  <c r="E32" i="7" s="1"/>
  <c r="D29" i="7"/>
  <c r="C29" i="7"/>
  <c r="D28" i="7"/>
  <c r="C28" i="7"/>
  <c r="E27" i="7"/>
  <c r="D27" i="7"/>
  <c r="C27" i="7"/>
  <c r="D26" i="7"/>
  <c r="E26" i="7" s="1"/>
  <c r="C26" i="7"/>
  <c r="D25" i="7"/>
  <c r="C25" i="7"/>
  <c r="E25" i="7" s="1"/>
  <c r="D24" i="7"/>
  <c r="C24" i="7"/>
  <c r="E24" i="7" s="1"/>
  <c r="E23" i="7"/>
  <c r="D23" i="7"/>
  <c r="C23" i="7"/>
  <c r="D22" i="7"/>
  <c r="E22" i="7" s="1"/>
  <c r="C22" i="7"/>
  <c r="D21" i="7"/>
  <c r="C21" i="7"/>
  <c r="E21" i="7" s="1"/>
  <c r="D20" i="7"/>
  <c r="C20" i="7"/>
  <c r="E20" i="7" s="1"/>
  <c r="E19" i="7"/>
  <c r="D19" i="7"/>
  <c r="C19" i="7"/>
  <c r="D18" i="7"/>
  <c r="E18" i="7" s="1"/>
  <c r="C18" i="7"/>
  <c r="D15" i="7"/>
  <c r="C15" i="7"/>
  <c r="E15" i="7" s="1"/>
  <c r="D14" i="7"/>
  <c r="C14" i="7"/>
  <c r="E14" i="7" s="1"/>
  <c r="E13" i="7"/>
  <c r="D13" i="7"/>
  <c r="C13" i="7"/>
  <c r="D12" i="7"/>
  <c r="E12" i="7" s="1"/>
  <c r="C12" i="7"/>
  <c r="D11" i="7"/>
  <c r="C11" i="7"/>
  <c r="E11" i="7" s="1"/>
  <c r="D10" i="7"/>
  <c r="C10" i="7"/>
  <c r="E10" i="7" s="1"/>
  <c r="E9" i="7"/>
  <c r="D9" i="7"/>
  <c r="C9" i="7"/>
  <c r="D8" i="7"/>
  <c r="E8" i="7" s="1"/>
  <c r="C8" i="7"/>
  <c r="D7" i="7"/>
  <c r="C7" i="7"/>
  <c r="E7" i="7" s="1"/>
  <c r="D6" i="7"/>
  <c r="C6" i="7"/>
  <c r="E6" i="7" s="1"/>
  <c r="E5" i="7"/>
  <c r="D5" i="7"/>
  <c r="C5" i="7"/>
  <c r="D4" i="7"/>
  <c r="E4" i="7" s="1"/>
  <c r="C4" i="7"/>
  <c r="A1" i="7"/>
  <c r="E38" i="7" l="1"/>
  <c r="D15" i="5" l="1"/>
  <c r="C15" i="5"/>
  <c r="E15" i="5" s="1"/>
  <c r="E14" i="5"/>
  <c r="D14" i="5"/>
  <c r="C14" i="5"/>
  <c r="D13" i="5"/>
  <c r="E13" i="5" s="1"/>
  <c r="C13" i="5"/>
  <c r="D12" i="5"/>
  <c r="C12" i="5"/>
  <c r="E12" i="5" s="1"/>
  <c r="C11" i="5"/>
  <c r="E11" i="5" s="1"/>
  <c r="E10" i="5"/>
  <c r="D10" i="5"/>
  <c r="D11" i="5" s="1"/>
  <c r="C10" i="5"/>
  <c r="D9" i="5"/>
  <c r="E9" i="5" s="1"/>
  <c r="C9" i="5"/>
  <c r="D8" i="5"/>
  <c r="C8" i="5"/>
  <c r="E8" i="5" s="1"/>
  <c r="D7" i="5"/>
  <c r="C7" i="5"/>
  <c r="E7" i="5" s="1"/>
  <c r="E6" i="5"/>
  <c r="D6" i="5"/>
  <c r="C6" i="5"/>
  <c r="D5" i="5"/>
  <c r="E5" i="5" s="1"/>
  <c r="C5" i="5"/>
  <c r="D4" i="5"/>
  <c r="C4" i="5"/>
  <c r="E4" i="5" s="1"/>
  <c r="A1" i="5"/>
  <c r="D34" i="3" l="1"/>
  <c r="C34" i="3"/>
  <c r="E34" i="3" s="1"/>
  <c r="D33" i="3"/>
  <c r="C33" i="3"/>
  <c r="E33" i="3" s="1"/>
  <c r="D32" i="3"/>
  <c r="C32" i="3"/>
  <c r="E32" i="3" s="1"/>
  <c r="D31" i="3"/>
  <c r="C31" i="3"/>
  <c r="E31" i="3" s="1"/>
  <c r="C30" i="3"/>
  <c r="E29" i="3"/>
  <c r="D29" i="3"/>
  <c r="C29" i="3"/>
  <c r="D28" i="3"/>
  <c r="D30" i="3" s="1"/>
  <c r="C28" i="3"/>
  <c r="D27" i="3"/>
  <c r="C27" i="3"/>
  <c r="E27" i="3" s="1"/>
  <c r="D26" i="3"/>
  <c r="C26" i="3"/>
  <c r="E26" i="3" s="1"/>
  <c r="E25" i="3"/>
  <c r="D25" i="3"/>
  <c r="C25" i="3"/>
  <c r="D24" i="3"/>
  <c r="E24" i="3" s="1"/>
  <c r="C24" i="3"/>
  <c r="D23" i="3"/>
  <c r="C23" i="3"/>
  <c r="E23" i="3" s="1"/>
  <c r="D20" i="3"/>
  <c r="C20" i="3"/>
  <c r="E20" i="3" s="1"/>
  <c r="E19" i="3"/>
  <c r="D19" i="3"/>
  <c r="C19" i="3"/>
  <c r="D18" i="3"/>
  <c r="E18" i="3" s="1"/>
  <c r="C18" i="3"/>
  <c r="D17" i="3"/>
  <c r="C17" i="3"/>
  <c r="E17" i="3" s="1"/>
  <c r="C16" i="3"/>
  <c r="E15" i="3"/>
  <c r="D15" i="3"/>
  <c r="C15" i="3"/>
  <c r="D14" i="3"/>
  <c r="D16" i="3" s="1"/>
  <c r="C14" i="3"/>
  <c r="D13" i="3"/>
  <c r="C13" i="3"/>
  <c r="E13" i="3" s="1"/>
  <c r="D12" i="3"/>
  <c r="C12" i="3"/>
  <c r="E12" i="3" s="1"/>
  <c r="E11" i="3"/>
  <c r="D11" i="3"/>
  <c r="C11" i="3"/>
  <c r="D10" i="3"/>
  <c r="E10" i="3" s="1"/>
  <c r="C10" i="3"/>
  <c r="D9" i="3"/>
  <c r="C9" i="3"/>
  <c r="E9" i="3" s="1"/>
  <c r="A5" i="3"/>
  <c r="A4" i="3"/>
  <c r="E16" i="3" l="1"/>
  <c r="E30" i="3"/>
  <c r="E14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364EAEBE-11C9-495A-AA54-33F78D5E48BE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EFF67626-7349-48D4-A3D6-50CD1672BF4C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DF312F18-7DEF-410D-A2CB-8180A3BED3E8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130265B0-6760-4EF5-8C49-9BFD04F64881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E6277788-88F6-41C4-B9C7-2A39454C7216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C9D1DF56-35E2-4D19-B677-45B069508E8D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60763843-8C1B-4D49-A974-812A70759C83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BABE7AA8-B325-403A-9791-C7201003BB66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C68489ED-225B-493C-A7A5-5EA2541E3893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<sst xmlns="http://schemas.openxmlformats.org/spreadsheetml/2006/main" count="643" uniqueCount="329">
  <si>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</si>
  <si>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</si>
  <si>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</si>
  <si>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</si>
  <si>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</si>
  <si>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</si>
  <si>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</si>
  <si>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</si>
  <si>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</si>
  <si>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</si>
  <si>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</si>
  <si>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</si>
  <si>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</si>
  <si>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</si>
  <si>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</si>
  <si>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</si>
  <si>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</si>
  <si>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</si>
  <si>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</si>
  <si>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</si>
  <si>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</si>
  <si>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</si>
  <si>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</si>
  <si>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</si>
  <si>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</si>
  <si>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</si>
  <si>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</si>
  <si>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</si>
  <si>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</si>
  <si>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</si>
  <si>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</si>
  <si>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</si>
  <si>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</si>
  <si>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</si>
  <si>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</si>
  <si>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</si>
  <si>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</si>
  <si>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</si>
  <si>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</si>
  <si>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</si>
  <si>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</si>
  <si>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</si>
  <si>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</si>
  <si>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</si>
  <si>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</si>
  <si>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</si>
  <si>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</si>
  <si>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</si>
  <si>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</si>
  <si>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</si>
  <si>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</si>
  <si>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</si>
  <si>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</si>
  <si>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</si>
  <si>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</si>
  <si>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</si>
  <si>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</si>
  <si>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</si>
  <si>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</si>
  <si>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</si>
  <si>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</si>
  <si>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</si>
  <si>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</si>
  <si>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</si>
  <si>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</si>
  <si>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</si>
  <si>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</si>
  <si>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</si>
  <si>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</si>
  <si>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</si>
  <si>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</si>
  <si>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</si>
  <si>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</si>
  <si>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</si>
  <si>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</si>
  <si>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</si>
  <si>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</si>
  <si>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</si>
  <si>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</si>
  <si>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</si>
  <si>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</si>
  <si>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</si>
  <si>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</si>
  <si>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</si>
  <si>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</si>
  <si>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</si>
  <si>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</si>
  <si>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</si>
  <si>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</si>
  <si>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</si>
  <si>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</si>
  <si>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</si>
  <si>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</si>
  <si>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</si>
  <si>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</si>
  <si>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</si>
  <si>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</si>
  <si>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</si>
  <si>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</si>
  <si>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</si>
  <si>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</si>
  <si>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</si>
  <si>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</si>
  <si>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</si>
  <si>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</si>
  <si>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</si>
  <si>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</si>
  <si>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</si>
  <si>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</si>
  <si>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</si>
  <si>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</si>
  <si>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</si>
  <si>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</si>
  <si>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</si>
  <si>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</si>
  <si>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</si>
  <si>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</si>
  <si>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</si>
  <si>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</si>
  <si>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***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</si>
  <si>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</si>
  <si>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</si>
  <si>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</si>
  <si>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</si>
  <si>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</si>
  <si>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</si>
  <si>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</si>
  <si>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</si>
  <si>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</si>
  <si>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</si>
  <si>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</si>
  <si>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</si>
  <si>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</si>
  <si>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</si>
  <si>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</si>
  <si>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</si>
  <si>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</si>
  <si>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</si>
  <si>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</si>
  <si>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</si>
  <si>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</si>
  <si>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</si>
  <si>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</si>
  <si>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</si>
  <si>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</si>
  <si>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</si>
  <si>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</si>
  <si>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</si>
  <si>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</si>
  <si>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</si>
  <si>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</si>
  <si>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</si>
  <si>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</si>
  <si>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</si>
  <si>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</si>
  <si>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</si>
  <si>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</si>
  <si>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</si>
  <si>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</si>
  <si>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</si>
  <si>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</si>
  <si>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</si>
  <si>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</si>
  <si>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</si>
  <si>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</si>
  <si>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</si>
  <si>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</si>
  <si>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</si>
  <si>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</si>
  <si>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</si>
  <si>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</si>
  <si>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</si>
  <si>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</si>
  <si>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</si>
  <si>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</si>
  <si>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</si>
  <si>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</si>
  <si>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</si>
  <si>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</si>
  <si>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</si>
  <si>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</si>
  <si>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</si>
  <si>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</si>
  <si>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</si>
  <si>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</si>
  <si>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</si>
  <si>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</si>
  <si>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</si>
  <si>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</si>
  <si>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</si>
  <si>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</si>
  <si>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</si>
  <si>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</si>
  <si>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</si>
  <si>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</si>
  <si>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</si>
  <si>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</si>
  <si>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</si>
  <si>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</si>
  <si>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</si>
  <si>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</si>
  <si>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</si>
  <si>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</si>
  <si>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</si>
  <si>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</si>
  <si>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</si>
  <si>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</si>
  <si>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</si>
  <si>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</si>
  <si>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</si>
  <si>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</si>
  <si>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</si>
  <si>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</si>
  <si>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</si>
  <si>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</si>
  <si>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</si>
  <si>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</si>
  <si>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</si>
  <si>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</si>
  <si>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</si>
  <si>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</si>
  <si>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</si>
  <si>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</si>
  <si>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</si>
  <si>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</si>
  <si>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</si>
  <si>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</si>
  <si>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</si>
  <si>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</si>
  <si>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</si>
  <si>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</si>
  <si>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</si>
  <si>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</si>
  <si>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</si>
  <si>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</si>
  <si>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</si>
  <si>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</si>
  <si>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</si>
  <si>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</si>
  <si>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</si>
  <si>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</si>
  <si>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</si>
  <si>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</si>
  <si>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</si>
  <si>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</si>
  <si>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</si>
  <si>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</si>
  <si>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</si>
  <si>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</si>
  <si>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</si>
  <si>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</si>
  <si>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</si>
  <si>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</si>
  <si>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</si>
  <si>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</si>
  <si>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</si>
  <si>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</si>
  <si>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</si>
  <si>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</si>
  <si>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</si>
  <si>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</si>
  <si>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</si>
  <si>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</si>
  <si>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</si>
  <si>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</si>
  <si>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</si>
  <si>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</si>
  <si>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</si>
  <si>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</si>
  <si>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</si>
  <si>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</si>
  <si>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</si>
  <si>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</si>
  <si>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</si>
  <si>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</si>
  <si>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</si>
  <si>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</si>
  <si>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</si>
  <si>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</si>
  <si>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</si>
  <si>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</si>
  <si>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</si>
  <si>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</si>
  <si>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</si>
  <si>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</si>
  <si>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</si>
  <si>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</si>
  <si>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</si>
  <si>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</si>
  <si>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</si>
  <si>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</si>
  <si>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</si>
  <si>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</si>
  <si>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</si>
  <si>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</si>
  <si>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</si>
  <si>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</si>
  <si>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</si>
  <si>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</si>
  <si>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</si>
  <si>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</si>
  <si>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</si>
  <si>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</si>
  <si>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</si>
  <si>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</si>
  <si>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</si>
  <si>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</si>
  <si>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</si>
  <si>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</si>
  <si>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</si>
  <si>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</si>
  <si>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</si>
  <si>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</si>
  <si>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</si>
  <si>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</si>
  <si>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</si>
  <si>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</si>
  <si>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</si>
  <si>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</si>
  <si>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</si>
  <si>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</si>
  <si>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</si>
  <si>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</si>
  <si>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</si>
  <si>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</si>
  <si>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</si>
  <si>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</si>
  <si>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Отдел правовой статистики и защиты информации</t>
  </si>
  <si>
    <t>прокуратуры Республики Алтай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</si>
</sst>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Border="1" applyAlignment="1">
      <alignment wrapText="1"/>
    </xf>
    <xf numFmtId="0" fontId="4" fillId="0" borderId="0" xfId="1" applyFont="1" applyBorder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Border="1" applyAlignment="1">
      <alignment wrapText="1"/>
    </xf>
    <xf numFmtId="0" fontId="4" fillId="0" borderId="0" xfId="3" applyFont="1" applyBorder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Border="1" applyAlignment="1">
      <alignment wrapText="1"/>
    </xf>
    <xf numFmtId="0" fontId="4" fillId="0" borderId="0" xfId="4" applyFont="1" applyBorder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1" fillId="0" borderId="1" xfId="4" applyFont="1" applyFill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Border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8;&#1040;&#1058;&#1048;&#1057;&#1058;&#1048;&#1050;&#1040;_556%20&#1076;&#1083;&#1103;%20&#1089;&#1090;&#1072;&#1074;&#1088;&#1086;&#1087;&#1086;&#1083;&#1100;&#1089;&#1082;&#1086;&#1075;&#1086;%20&#1086;&#1090;&#1095;&#1077;&#1090;&#1072;/_EXPORT/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8;&#1040;&#1058;&#1048;&#1057;&#1058;&#1048;&#1050;&#1040;_556%20&#1076;&#1083;&#1103;%20&#1089;&#1090;&#1072;&#1074;&#1088;&#1086;&#1087;&#1086;&#1083;&#1100;&#1089;&#1082;&#1086;&#1075;&#1086;%20&#1086;&#1090;&#1095;&#1077;&#1090;&#1072;/_EXPORT/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8;&#1040;&#1058;&#1048;&#1057;&#1058;&#1048;&#1050;&#1040;_556%20&#1076;&#1083;&#1103;%20&#1089;&#1090;&#1072;&#1074;&#1088;&#1086;&#1087;&#1086;&#1083;&#1100;&#1089;&#1082;&#1086;&#1075;&#1086;%20&#1086;&#1090;&#1095;&#1077;&#1090;&#1072;/_EXPORT/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8;&#1040;&#1058;&#1048;&#1057;&#1058;&#1048;&#1050;&#1040;_556%20&#1076;&#1083;&#1103;%20&#1089;&#1090;&#1072;&#1074;&#1088;&#1086;&#1087;&#1086;&#1083;&#1100;&#1089;&#1082;&#1086;&#1075;&#1086;%20&#1086;&#1090;&#1095;&#1077;&#1090;&#1072;/_EXPORT/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8;&#1040;&#1058;&#1048;&#1057;&#1058;&#1048;&#1050;&#1040;_556%20&#1076;&#1083;&#1103;%20&#1089;&#1090;&#1072;&#1074;&#1088;&#1086;&#1087;&#1086;&#1083;&#1100;&#1089;&#1082;&#1086;&#1075;&#1086;%20&#1086;&#1090;&#1095;&#1077;&#1090;&#1072;/_EXPORT/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8;&#1040;&#1058;&#1048;&#1057;&#1058;&#1048;&#1050;&#1040;_556%20&#1076;&#1083;&#1103;%20&#1089;&#1090;&#1072;&#1074;&#1088;&#1086;&#1087;&#1086;&#1083;&#1100;&#1089;&#1082;&#1086;&#1075;&#1086;%20&#1086;&#1090;&#1095;&#1077;&#1090;&#1072;/_EXPORT/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январь-апрель 2022</v>
          </cell>
        </row>
        <row r="4">
          <cell r="A4" t="str">
            <v>Республика Алтай</v>
          </cell>
          <cell r="B4">
            <v>12639</v>
          </cell>
          <cell r="C4">
            <v>11026</v>
          </cell>
          <cell r="D4">
            <v>1528</v>
          </cell>
          <cell r="E4">
            <v>1392</v>
          </cell>
          <cell r="F4">
            <v>1197</v>
          </cell>
          <cell r="G4">
            <v>1123</v>
          </cell>
          <cell r="H4">
            <v>1050</v>
          </cell>
          <cell r="I4">
            <v>882</v>
          </cell>
          <cell r="J4">
            <v>709</v>
          </cell>
          <cell r="K4">
            <v>650</v>
          </cell>
          <cell r="L4">
            <v>2437</v>
          </cell>
          <cell r="M4">
            <v>2236</v>
          </cell>
          <cell r="N4">
            <v>1907</v>
          </cell>
          <cell r="O4">
            <v>1657</v>
          </cell>
          <cell r="P4">
            <v>389</v>
          </cell>
          <cell r="Q4">
            <v>331</v>
          </cell>
          <cell r="R4">
            <v>318</v>
          </cell>
          <cell r="S4">
            <v>231</v>
          </cell>
          <cell r="T4">
            <v>58</v>
          </cell>
          <cell r="U4">
            <v>57</v>
          </cell>
          <cell r="V4">
            <v>59</v>
          </cell>
          <cell r="W4">
            <v>53</v>
          </cell>
          <cell r="X4">
            <v>3835</v>
          </cell>
          <cell r="Y4">
            <v>3109</v>
          </cell>
          <cell r="Z4">
            <v>562</v>
          </cell>
          <cell r="AA4">
            <v>490</v>
          </cell>
          <cell r="AB4">
            <v>401</v>
          </cell>
          <cell r="AC4">
            <v>411</v>
          </cell>
          <cell r="AD4">
            <v>148</v>
          </cell>
          <cell r="AE4">
            <v>96</v>
          </cell>
          <cell r="AF4">
            <v>87</v>
          </cell>
          <cell r="AG4">
            <v>55</v>
          </cell>
          <cell r="AH4">
            <v>767</v>
          </cell>
          <cell r="AI4">
            <v>607</v>
          </cell>
          <cell r="AJ4">
            <v>540</v>
          </cell>
          <cell r="AK4">
            <v>357</v>
          </cell>
          <cell r="AL4">
            <v>58</v>
          </cell>
          <cell r="AM4">
            <v>24</v>
          </cell>
          <cell r="AN4">
            <v>102</v>
          </cell>
          <cell r="AO4">
            <v>69</v>
          </cell>
          <cell r="AP4">
            <v>11</v>
          </cell>
          <cell r="AQ4">
            <v>7</v>
          </cell>
          <cell r="AR4">
            <v>13</v>
          </cell>
          <cell r="AS4">
            <v>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январь-апрель 2022</v>
          </cell>
        </row>
        <row r="4">
          <cell r="B4">
            <v>1467</v>
          </cell>
          <cell r="C4">
            <v>1278</v>
          </cell>
          <cell r="D4">
            <v>89</v>
          </cell>
          <cell r="E4">
            <v>69</v>
          </cell>
          <cell r="F4">
            <v>77</v>
          </cell>
          <cell r="G4">
            <v>51</v>
          </cell>
          <cell r="H4">
            <v>153</v>
          </cell>
          <cell r="I4">
            <v>125</v>
          </cell>
          <cell r="J4">
            <v>81</v>
          </cell>
          <cell r="K4">
            <v>85</v>
          </cell>
          <cell r="L4">
            <v>377</v>
          </cell>
          <cell r="M4">
            <v>371</v>
          </cell>
          <cell r="N4">
            <v>240</v>
          </cell>
          <cell r="O4">
            <v>212</v>
          </cell>
          <cell r="P4">
            <v>52</v>
          </cell>
          <cell r="Q4">
            <v>40</v>
          </cell>
          <cell r="R4">
            <v>66</v>
          </cell>
          <cell r="S4">
            <v>43</v>
          </cell>
          <cell r="T4">
            <v>25</v>
          </cell>
          <cell r="U4">
            <v>11</v>
          </cell>
          <cell r="V4">
            <v>26</v>
          </cell>
          <cell r="W4">
            <v>12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январь-апрель 2022</v>
          </cell>
        </row>
        <row r="4">
          <cell r="B4">
            <v>6074</v>
          </cell>
          <cell r="C4">
            <v>5745</v>
          </cell>
          <cell r="D4">
            <v>743</v>
          </cell>
          <cell r="E4">
            <v>687</v>
          </cell>
          <cell r="F4">
            <v>605</v>
          </cell>
          <cell r="G4">
            <v>560</v>
          </cell>
          <cell r="H4">
            <v>638</v>
          </cell>
          <cell r="I4">
            <v>632</v>
          </cell>
          <cell r="J4">
            <v>465</v>
          </cell>
          <cell r="K4">
            <v>498</v>
          </cell>
          <cell r="L4">
            <v>1082</v>
          </cell>
          <cell r="M4">
            <v>1099</v>
          </cell>
          <cell r="N4">
            <v>797</v>
          </cell>
          <cell r="O4">
            <v>856</v>
          </cell>
          <cell r="P4">
            <v>231</v>
          </cell>
          <cell r="Q4">
            <v>245</v>
          </cell>
          <cell r="R4">
            <v>148</v>
          </cell>
          <cell r="S4">
            <v>112</v>
          </cell>
          <cell r="T4">
            <v>8</v>
          </cell>
          <cell r="U4">
            <v>10</v>
          </cell>
          <cell r="V4">
            <v>7</v>
          </cell>
          <cell r="W4">
            <v>9</v>
          </cell>
          <cell r="X4">
            <v>465</v>
          </cell>
          <cell r="Y4">
            <v>386</v>
          </cell>
          <cell r="Z4">
            <v>88</v>
          </cell>
          <cell r="AA4">
            <v>82</v>
          </cell>
          <cell r="AB4">
            <v>65</v>
          </cell>
          <cell r="AC4">
            <v>59</v>
          </cell>
          <cell r="AD4">
            <v>139</v>
          </cell>
          <cell r="AE4">
            <v>114</v>
          </cell>
          <cell r="AF4">
            <v>190</v>
          </cell>
          <cell r="AG4">
            <v>161</v>
          </cell>
          <cell r="AH4">
            <v>73</v>
          </cell>
          <cell r="AI4">
            <v>56</v>
          </cell>
          <cell r="AJ4">
            <v>56</v>
          </cell>
          <cell r="AK4">
            <v>38</v>
          </cell>
          <cell r="AL4">
            <v>20</v>
          </cell>
          <cell r="AM4">
            <v>18</v>
          </cell>
          <cell r="AN4">
            <v>6</v>
          </cell>
          <cell r="AO4">
            <v>12</v>
          </cell>
          <cell r="AP4">
            <v>3</v>
          </cell>
          <cell r="AQ4">
            <v>0</v>
          </cell>
          <cell r="AR4">
            <v>2</v>
          </cell>
          <cell r="AS4">
            <v>0</v>
          </cell>
          <cell r="AT4">
            <v>1194</v>
          </cell>
          <cell r="AU4">
            <v>989</v>
          </cell>
          <cell r="AV4">
            <v>76</v>
          </cell>
          <cell r="AW4">
            <v>54</v>
          </cell>
          <cell r="AX4">
            <v>55</v>
          </cell>
          <cell r="AY4">
            <v>51</v>
          </cell>
          <cell r="AZ4">
            <v>115</v>
          </cell>
          <cell r="BA4">
            <v>81</v>
          </cell>
          <cell r="BB4">
            <v>51</v>
          </cell>
          <cell r="BC4">
            <v>20</v>
          </cell>
          <cell r="BD4">
            <v>393</v>
          </cell>
          <cell r="BE4">
            <v>382</v>
          </cell>
          <cell r="BF4">
            <v>230</v>
          </cell>
          <cell r="BG4">
            <v>213</v>
          </cell>
          <cell r="BH4">
            <v>51</v>
          </cell>
          <cell r="BI4">
            <v>51</v>
          </cell>
          <cell r="BJ4">
            <v>50</v>
          </cell>
          <cell r="BK4">
            <v>51</v>
          </cell>
          <cell r="BL4">
            <v>7</v>
          </cell>
          <cell r="BM4">
            <v>1</v>
          </cell>
          <cell r="BN4">
            <v>8</v>
          </cell>
          <cell r="BO4">
            <v>1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январь-апрель 2022</v>
          </cell>
        </row>
        <row r="4">
          <cell r="B4">
            <v>1575</v>
          </cell>
          <cell r="C4">
            <v>1331</v>
          </cell>
          <cell r="D4">
            <v>239</v>
          </cell>
          <cell r="E4">
            <v>191</v>
          </cell>
          <cell r="F4">
            <v>194</v>
          </cell>
          <cell r="G4">
            <v>131</v>
          </cell>
          <cell r="H4">
            <v>27</v>
          </cell>
          <cell r="I4">
            <v>16</v>
          </cell>
          <cell r="J4">
            <v>31</v>
          </cell>
          <cell r="K4">
            <v>32</v>
          </cell>
          <cell r="L4">
            <v>284</v>
          </cell>
          <cell r="M4">
            <v>212</v>
          </cell>
          <cell r="N4">
            <v>193</v>
          </cell>
          <cell r="O4">
            <v>120</v>
          </cell>
          <cell r="P4">
            <v>26</v>
          </cell>
          <cell r="Q4">
            <v>23</v>
          </cell>
          <cell r="R4">
            <v>58</v>
          </cell>
          <cell r="S4">
            <v>43</v>
          </cell>
          <cell r="T4">
            <v>2</v>
          </cell>
          <cell r="U4">
            <v>1</v>
          </cell>
          <cell r="V4">
            <v>1</v>
          </cell>
          <cell r="W4">
            <v>2</v>
          </cell>
          <cell r="X4">
            <v>2478</v>
          </cell>
          <cell r="Y4">
            <v>1870</v>
          </cell>
          <cell r="Z4">
            <v>215</v>
          </cell>
          <cell r="AA4">
            <v>161</v>
          </cell>
          <cell r="AB4">
            <v>165</v>
          </cell>
          <cell r="AC4">
            <v>138</v>
          </cell>
          <cell r="AD4">
            <v>220</v>
          </cell>
          <cell r="AE4">
            <v>205</v>
          </cell>
          <cell r="AF4">
            <v>145</v>
          </cell>
          <cell r="AG4">
            <v>171</v>
          </cell>
          <cell r="AH4">
            <v>466</v>
          </cell>
          <cell r="AI4">
            <v>420</v>
          </cell>
          <cell r="AJ4">
            <v>431</v>
          </cell>
          <cell r="AK4">
            <v>399</v>
          </cell>
          <cell r="AL4">
            <v>53</v>
          </cell>
          <cell r="AM4">
            <v>32</v>
          </cell>
          <cell r="AN4">
            <v>34</v>
          </cell>
          <cell r="AO4">
            <v>17</v>
          </cell>
          <cell r="AP4">
            <v>7</v>
          </cell>
          <cell r="AQ4">
            <v>6</v>
          </cell>
          <cell r="AR4">
            <v>6</v>
          </cell>
          <cell r="AS4">
            <v>6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январь-апрель 2022</v>
          </cell>
        </row>
        <row r="4">
          <cell r="B4">
            <v>3003</v>
          </cell>
          <cell r="C4">
            <v>2732</v>
          </cell>
          <cell r="D4">
            <v>1825</v>
          </cell>
          <cell r="E4">
            <v>1715</v>
          </cell>
          <cell r="F4">
            <v>527</v>
          </cell>
          <cell r="G4">
            <v>478</v>
          </cell>
          <cell r="H4">
            <v>493</v>
          </cell>
          <cell r="I4">
            <v>422</v>
          </cell>
          <cell r="J4">
            <v>88</v>
          </cell>
          <cell r="K4">
            <v>85</v>
          </cell>
          <cell r="L4">
            <v>143</v>
          </cell>
          <cell r="M4">
            <v>130</v>
          </cell>
          <cell r="N4">
            <v>119</v>
          </cell>
          <cell r="O4">
            <v>113</v>
          </cell>
          <cell r="P4">
            <v>8</v>
          </cell>
          <cell r="Q4">
            <v>5</v>
          </cell>
          <cell r="R4">
            <v>874</v>
          </cell>
          <cell r="S4">
            <v>886</v>
          </cell>
          <cell r="T4">
            <v>14</v>
          </cell>
          <cell r="U4">
            <v>54</v>
          </cell>
          <cell r="V4">
            <v>170</v>
          </cell>
          <cell r="W4">
            <v>143</v>
          </cell>
          <cell r="X4">
            <v>72</v>
          </cell>
          <cell r="Y4">
            <v>67</v>
          </cell>
          <cell r="Z4">
            <v>181</v>
          </cell>
          <cell r="AA4">
            <v>163</v>
          </cell>
          <cell r="AB4">
            <v>16</v>
          </cell>
          <cell r="AC4">
            <v>15</v>
          </cell>
          <cell r="AD4">
            <v>40</v>
          </cell>
          <cell r="AE4">
            <v>39</v>
          </cell>
          <cell r="AF4">
            <v>42</v>
          </cell>
          <cell r="AG4">
            <v>29</v>
          </cell>
          <cell r="AH4">
            <v>0</v>
          </cell>
          <cell r="AI4">
            <v>2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январь-апрель 2022</v>
          </cell>
        </row>
        <row r="4">
          <cell r="B4">
            <v>75</v>
          </cell>
          <cell r="C4">
            <v>73</v>
          </cell>
          <cell r="D4">
            <v>0</v>
          </cell>
          <cell r="E4">
            <v>1</v>
          </cell>
          <cell r="F4">
            <v>0</v>
          </cell>
          <cell r="G4">
            <v>0</v>
          </cell>
          <cell r="H4">
            <v>1</v>
          </cell>
          <cell r="I4">
            <v>0</v>
          </cell>
          <cell r="J4">
            <v>406</v>
          </cell>
          <cell r="K4">
            <v>355</v>
          </cell>
          <cell r="L4">
            <v>5</v>
          </cell>
          <cell r="M4">
            <v>5</v>
          </cell>
          <cell r="N4">
            <v>3</v>
          </cell>
          <cell r="O4">
            <v>4</v>
          </cell>
          <cell r="P4">
            <v>7</v>
          </cell>
          <cell r="Q4">
            <v>10</v>
          </cell>
          <cell r="R4">
            <v>488</v>
          </cell>
          <cell r="S4">
            <v>347</v>
          </cell>
          <cell r="T4">
            <v>0</v>
          </cell>
          <cell r="U4">
            <v>0</v>
          </cell>
          <cell r="V4">
            <v>2</v>
          </cell>
          <cell r="W4">
            <v>2</v>
          </cell>
          <cell r="X4">
            <v>5</v>
          </cell>
          <cell r="Y4">
            <v>22</v>
          </cell>
          <cell r="Z4">
            <v>1</v>
          </cell>
          <cell r="AA4">
            <v>1</v>
          </cell>
          <cell r="AB4">
            <v>0</v>
          </cell>
          <cell r="AC4">
            <v>1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1</v>
          </cell>
          <cell r="AO4">
            <v>1</v>
          </cell>
          <cell r="AP4">
            <v>0</v>
          </cell>
          <cell r="AQ4">
            <v>0</v>
          </cell>
          <cell r="AR4">
            <v>38</v>
          </cell>
          <cell r="AS4">
            <v>46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34</v>
          </cell>
          <cell r="AY4">
            <v>42</v>
          </cell>
          <cell r="AZ4">
            <v>0</v>
          </cell>
          <cell r="BA4">
            <v>0</v>
          </cell>
          <cell r="BB4">
            <v>4</v>
          </cell>
          <cell r="BC4">
            <v>5</v>
          </cell>
          <cell r="BD4">
            <v>0</v>
          </cell>
          <cell r="BE4">
            <v>0</v>
          </cell>
          <cell r="BF4">
            <v>24</v>
          </cell>
          <cell r="BG4">
            <v>168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43</v>
          </cell>
          <cell r="BY4">
            <v>30</v>
          </cell>
          <cell r="BZ4">
            <v>50</v>
          </cell>
          <cell r="CA4">
            <v>57</v>
          </cell>
          <cell r="CB4">
            <v>34</v>
          </cell>
          <cell r="CC4">
            <v>43</v>
          </cell>
          <cell r="CD4">
            <v>0</v>
          </cell>
          <cell r="CE4">
            <v>1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2</v>
          </cell>
          <cell r="CM4">
            <v>2</v>
          </cell>
          <cell r="CN4">
            <v>10</v>
          </cell>
          <cell r="CO4">
            <v>13</v>
          </cell>
          <cell r="CP4">
            <v>11</v>
          </cell>
          <cell r="CQ4">
            <v>9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4</v>
          </cell>
          <cell r="DC4">
            <v>3</v>
          </cell>
          <cell r="DD4">
            <v>1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1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4" connectionId="11" xr16:uid="{BA0EF81F-8C16-4882-91CE-3604D29B88E2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2" connectionId="6" xr16:uid="{98C48778-F5A8-4128-8BEF-FCBC06866219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4" connectionId="14" xr16:uid="{ECC03586-A371-4BD7-8546-CE54E1A0F712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3" connectionId="10" xr16:uid="{E30A7CF2-28E2-4502-A987-17514BFF7B64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2" connectionId="7" xr16:uid="{8A3838D5-44E3-4B6D-910B-DE5FE674B85F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5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4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3" connectionId="8" xr16:uid="{85F242E1-AC18-41A3-BA0A-9CDC541F480E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2" connectionId="5" xr16:uid="{FBD8D129-4F9C-40BC-B0F8-456DBB5B404D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20" xr16:uid="{00000000-0016-0000-0100-000001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0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4" connectionId="12" xr16:uid="{5E30FEE7-7663-43D2-8FF1-5BCACB5663BD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3" connectionId="9" xr16:uid="{3D2D124B-0110-4681-B342-FC5B9DB1F59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0.xml"/><Relationship Id="rId5" Type="http://schemas.openxmlformats.org/officeDocument/2006/relationships/queryTable" Target="../queryTables/queryTable9.xml"/><Relationship Id="rId4" Type="http://schemas.openxmlformats.org/officeDocument/2006/relationships/queryTable" Target="../queryTables/query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2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15.xml"/><Relationship Id="rId5" Type="http://schemas.openxmlformats.org/officeDocument/2006/relationships/queryTable" Target="../queryTables/queryTable14.xml"/><Relationship Id="rId4" Type="http://schemas.openxmlformats.org/officeDocument/2006/relationships/queryTable" Target="../queryTables/queryTable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1" customFormat="1" ht="20.25" customHeight="1" x14ac:dyDescent="0.2">
      <c r="A1" s="73" t="str">
        <f>'[5]Республика Алтай'!A1</f>
        <v>январь-апрель 2022</v>
      </c>
      <c r="B1" s="73"/>
      <c r="C1" s="73"/>
      <c r="D1" s="73"/>
      <c r="E1" s="73"/>
    </row>
    <row r="2" spans="1:5" s="32" customFormat="1" ht="22.5" customHeight="1" x14ac:dyDescent="0.2">
      <c r="A2" s="77" t="s">
        <v>197</v>
      </c>
      <c r="B2" s="77"/>
      <c r="C2" s="77"/>
      <c r="D2" s="77"/>
      <c r="E2" s="77"/>
    </row>
    <row r="3" spans="1:5" s="31" customFormat="1" ht="22.5" customHeight="1" x14ac:dyDescent="0.2">
      <c r="A3" s="72" t="s">
        <v>92</v>
      </c>
      <c r="B3" s="72"/>
      <c r="C3" s="67">
        <v>2022</v>
      </c>
      <c r="D3" s="67">
        <v>2021</v>
      </c>
      <c r="E3" s="67" t="s">
        <v>93</v>
      </c>
    </row>
    <row r="4" spans="1:5" s="32" customFormat="1" ht="45" customHeight="1" x14ac:dyDescent="0.2">
      <c r="A4" s="76" t="s">
        <v>198</v>
      </c>
      <c r="B4" s="76"/>
      <c r="C4" s="65">
        <f>'[5]Республика Алтай'!B4</f>
        <v>3003</v>
      </c>
      <c r="D4" s="65">
        <f>'[5]Республика Алтай'!C4</f>
        <v>2732</v>
      </c>
      <c r="E4" s="66">
        <f t="shared" ref="E4:E15" si="0">C4*100/D4-100</f>
        <v>9.9194729136164028</v>
      </c>
    </row>
    <row r="5" spans="1:5" s="32" customFormat="1" ht="36" customHeight="1" x14ac:dyDescent="0.2">
      <c r="A5" s="76" t="s">
        <v>199</v>
      </c>
      <c r="B5" s="76"/>
      <c r="C5" s="65">
        <f>'[5]Республика Алтай'!D4</f>
        <v>1825</v>
      </c>
      <c r="D5" s="65">
        <f>'[5]Республика Алтай'!E4</f>
        <v>1715</v>
      </c>
      <c r="E5" s="66">
        <f t="shared" si="0"/>
        <v>6.4139941690962132</v>
      </c>
    </row>
    <row r="6" spans="1:5" s="32" customFormat="1" ht="32.25" customHeight="1" x14ac:dyDescent="0.2">
      <c r="A6" s="76" t="s">
        <v>200</v>
      </c>
      <c r="B6" s="76"/>
      <c r="C6" s="65">
        <f>'[5]Республика Алтай'!F4</f>
        <v>527</v>
      </c>
      <c r="D6" s="65">
        <f>'[5]Республика Алтай'!G4</f>
        <v>478</v>
      </c>
      <c r="E6" s="66">
        <f t="shared" si="0"/>
        <v>10.2510460251046</v>
      </c>
    </row>
    <row r="7" spans="1:5" s="32" customFormat="1" ht="32.25" customHeight="1" x14ac:dyDescent="0.2">
      <c r="A7" s="78" t="s">
        <v>201</v>
      </c>
      <c r="B7" s="79"/>
      <c r="C7" s="65">
        <f>'[5]Республика Алтай'!H4</f>
        <v>493</v>
      </c>
      <c r="D7" s="65">
        <f>'[5]Республика Алтай'!I4</f>
        <v>422</v>
      </c>
      <c r="E7" s="66">
        <f t="shared" si="0"/>
        <v>16.824644549763036</v>
      </c>
    </row>
    <row r="8" spans="1:5" s="32" customFormat="1" ht="32.25" customHeight="1" x14ac:dyDescent="0.2">
      <c r="A8" s="76" t="s">
        <v>202</v>
      </c>
      <c r="B8" s="76"/>
      <c r="C8" s="65">
        <f>'[5]Республика Алтай'!J4</f>
        <v>88</v>
      </c>
      <c r="D8" s="65">
        <f>'[5]Республика Алтай'!K4</f>
        <v>85</v>
      </c>
      <c r="E8" s="66">
        <f t="shared" si="0"/>
        <v>3.529411764705884</v>
      </c>
    </row>
    <row r="9" spans="1:5" s="32" customFormat="1" ht="20.25" customHeight="1" x14ac:dyDescent="0.2">
      <c r="A9" s="76" t="s">
        <v>203</v>
      </c>
      <c r="B9" s="76"/>
      <c r="C9" s="65">
        <f>'[5]Республика Алтай'!L4</f>
        <v>143</v>
      </c>
      <c r="D9" s="65">
        <f>'[5]Республика Алтай'!M4</f>
        <v>130</v>
      </c>
      <c r="E9" s="66">
        <f t="shared" si="0"/>
        <v>10</v>
      </c>
    </row>
    <row r="10" spans="1:5" ht="19.5" customHeight="1" x14ac:dyDescent="0.2">
      <c r="A10" s="59"/>
      <c r="B10" s="59" t="s">
        <v>101</v>
      </c>
      <c r="C10" s="60">
        <f>C9/C8*100</f>
        <v>162.5</v>
      </c>
      <c r="D10" s="60">
        <f>D9/D8*100</f>
        <v>152.94117647058823</v>
      </c>
      <c r="E10" s="61">
        <f>C10*100/D10-100</f>
        <v>6.25</v>
      </c>
    </row>
    <row r="11" spans="1:5" s="32" customFormat="1" ht="45" customHeight="1" x14ac:dyDescent="0.2">
      <c r="A11" s="78" t="s">
        <v>204</v>
      </c>
      <c r="B11" s="79"/>
      <c r="C11" s="65">
        <f>'[5]Республика Алтай'!N4</f>
        <v>119</v>
      </c>
      <c r="D11" s="65">
        <f>'[5]Республика Алтай'!O4</f>
        <v>113</v>
      </c>
      <c r="E11" s="66">
        <f t="shared" si="0"/>
        <v>5.3097345132743357</v>
      </c>
    </row>
    <row r="12" spans="1:5" s="32" customFormat="1" ht="39" customHeight="1" x14ac:dyDescent="0.2">
      <c r="A12" s="76" t="s">
        <v>205</v>
      </c>
      <c r="B12" s="76"/>
      <c r="C12" s="65">
        <f>'[5]Республика Алтай'!P4</f>
        <v>8</v>
      </c>
      <c r="D12" s="65">
        <f>'[5]Республика Алтай'!Q4</f>
        <v>5</v>
      </c>
      <c r="E12" s="66">
        <f t="shared" si="0"/>
        <v>60</v>
      </c>
    </row>
    <row r="13" spans="1:5" s="32" customFormat="1" ht="33.75" customHeight="1" x14ac:dyDescent="0.2">
      <c r="A13" s="76" t="s">
        <v>206</v>
      </c>
      <c r="B13" s="76"/>
      <c r="C13" s="65">
        <f>'[5]Республика Алтай'!R4</f>
        <v>874</v>
      </c>
      <c r="D13" s="65">
        <f>'[5]Республика Алтай'!S4</f>
        <v>886</v>
      </c>
      <c r="E13" s="66">
        <f t="shared" si="0"/>
        <v>-1.3544018058690739</v>
      </c>
    </row>
    <row r="14" spans="1:5" s="32" customFormat="1" ht="32.25" customHeight="1" x14ac:dyDescent="0.2">
      <c r="A14" s="80" t="s">
        <v>207</v>
      </c>
      <c r="B14" s="80"/>
      <c r="C14" s="65">
        <f>'[5]Республика Алтай'!T4</f>
        <v>14</v>
      </c>
      <c r="D14" s="65">
        <f>'[5]Республика Алтай'!U4</f>
        <v>54</v>
      </c>
      <c r="E14" s="66">
        <f t="shared" si="0"/>
        <v>-74.074074074074076</v>
      </c>
    </row>
    <row r="15" spans="1:5" s="32" customFormat="1" ht="32.25" customHeight="1" x14ac:dyDescent="0.2">
      <c r="A15" s="76" t="s">
        <v>208</v>
      </c>
      <c r="B15" s="76"/>
      <c r="C15" s="65">
        <f>'[5]Республика Алтай'!V4</f>
        <v>170</v>
      </c>
      <c r="D15" s="65">
        <f>'[5]Республика Алтай'!W4</f>
        <v>143</v>
      </c>
      <c r="E15" s="66">
        <f t="shared" si="0"/>
        <v>18.88111888111888</v>
      </c>
    </row>
    <row r="16" spans="1:5" s="32" customFormat="1" ht="27" customHeight="1" x14ac:dyDescent="0.2">
      <c r="A16" s="81" t="s">
        <v>209</v>
      </c>
      <c r="B16" s="81"/>
      <c r="C16" s="81"/>
      <c r="D16" s="81"/>
      <c r="E16" s="81"/>
    </row>
    <row r="17" spans="1:5" s="32" customFormat="1" ht="27" customHeight="1" x14ac:dyDescent="0.2">
      <c r="A17" s="72" t="s">
        <v>92</v>
      </c>
      <c r="B17" s="72"/>
      <c r="C17" s="67">
        <v>2022</v>
      </c>
      <c r="D17" s="67">
        <v>2021</v>
      </c>
      <c r="E17" s="67" t="s">
        <v>93</v>
      </c>
    </row>
    <row r="18" spans="1:5" s="32" customFormat="1" ht="20.25" customHeight="1" x14ac:dyDescent="0.2">
      <c r="A18" s="76" t="s">
        <v>210</v>
      </c>
      <c r="B18" s="76"/>
      <c r="C18" s="65">
        <f>'[5]Республика Алтай'!X4</f>
        <v>72</v>
      </c>
      <c r="D18" s="65">
        <f>'[5]Республика Алтай'!Y4</f>
        <v>67</v>
      </c>
      <c r="E18" s="66">
        <f t="shared" ref="E18:E22" si="1">C18*100/D18-100</f>
        <v>7.4626865671641838</v>
      </c>
    </row>
    <row r="19" spans="1:5" s="32" customFormat="1" ht="20.25" customHeight="1" x14ac:dyDescent="0.2">
      <c r="A19" s="78" t="s">
        <v>94</v>
      </c>
      <c r="B19" s="79"/>
      <c r="C19" s="65">
        <f>'[5]Республика Алтай'!Z4</f>
        <v>181</v>
      </c>
      <c r="D19" s="65">
        <f>'[5]Республика Алтай'!AA4</f>
        <v>163</v>
      </c>
      <c r="E19" s="66">
        <f t="shared" si="1"/>
        <v>11.042944785276077</v>
      </c>
    </row>
    <row r="20" spans="1:5" s="32" customFormat="1" ht="20.25" customHeight="1" x14ac:dyDescent="0.2">
      <c r="A20" s="78" t="s">
        <v>95</v>
      </c>
      <c r="B20" s="79"/>
      <c r="C20" s="65">
        <f>'[5]Республика Алтай'!AB4</f>
        <v>16</v>
      </c>
      <c r="D20" s="65">
        <f>'[5]Республика Алтай'!AC4</f>
        <v>15</v>
      </c>
      <c r="E20" s="66">
        <f t="shared" si="1"/>
        <v>6.6666666666666714</v>
      </c>
    </row>
    <row r="21" spans="1:5" s="32" customFormat="1" ht="20.25" customHeight="1" x14ac:dyDescent="0.2">
      <c r="A21" s="76" t="s">
        <v>99</v>
      </c>
      <c r="B21" s="76"/>
      <c r="C21" s="65">
        <f>'[5]Республика Алтай'!AD4</f>
        <v>40</v>
      </c>
      <c r="D21" s="65">
        <f>'[5]Республика Алтай'!AE4</f>
        <v>39</v>
      </c>
      <c r="E21" s="66">
        <f t="shared" si="1"/>
        <v>2.5641025641025692</v>
      </c>
    </row>
    <row r="22" spans="1:5" s="32" customFormat="1" ht="33.75" customHeight="1" x14ac:dyDescent="0.2">
      <c r="A22" s="76" t="s">
        <v>211</v>
      </c>
      <c r="B22" s="76"/>
      <c r="C22" s="65">
        <f>'[5]Республика Алтай'!AF4</f>
        <v>42</v>
      </c>
      <c r="D22" s="65">
        <f>'[5]Республика Алтай'!AG4</f>
        <v>29</v>
      </c>
      <c r="E22" s="66">
        <f t="shared" si="1"/>
        <v>44.827586206896541</v>
      </c>
    </row>
    <row r="23" spans="1:5" ht="19.5" customHeight="1" x14ac:dyDescent="0.2">
      <c r="A23" s="59"/>
      <c r="B23" s="59" t="s">
        <v>101</v>
      </c>
      <c r="C23" s="60">
        <f>C22/C21*100</f>
        <v>105</v>
      </c>
      <c r="D23" s="60">
        <f>D22/D21*100</f>
        <v>74.358974358974365</v>
      </c>
      <c r="E23" s="61">
        <f>C23*100/D23-100</f>
        <v>41.206896551724128</v>
      </c>
    </row>
    <row r="24" spans="1:5" s="32" customFormat="1" ht="34.5" customHeight="1" x14ac:dyDescent="0.2">
      <c r="A24" s="69" t="s">
        <v>102</v>
      </c>
      <c r="B24" s="69"/>
      <c r="C24" s="65">
        <f>'[5]Республика Алтай'!AH4</f>
        <v>0</v>
      </c>
      <c r="D24" s="65">
        <f>'[5]Республика Алтай'!AI4</f>
        <v>2</v>
      </c>
      <c r="E24" s="66">
        <f t="shared" ref="E24" si="2">C24*100/D24-100</f>
        <v>-100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212</v>
      </c>
      <c r="C3" s="19" t="s">
        <v>2</v>
      </c>
      <c r="D3" s="24" t="s">
        <v>213</v>
      </c>
      <c r="E3" s="19" t="s">
        <v>2</v>
      </c>
      <c r="F3" s="24" t="s">
        <v>214</v>
      </c>
      <c r="G3" s="19" t="s">
        <v>2</v>
      </c>
      <c r="H3" s="24" t="s">
        <v>215</v>
      </c>
      <c r="I3" s="19" t="s">
        <v>2</v>
      </c>
      <c r="J3" s="33" t="s">
        <v>216</v>
      </c>
      <c r="K3" s="19" t="s">
        <v>2</v>
      </c>
      <c r="L3" s="33" t="s">
        <v>217</v>
      </c>
      <c r="M3" s="19" t="s">
        <v>2</v>
      </c>
      <c r="N3" s="33" t="s">
        <v>218</v>
      </c>
      <c r="O3" s="19" t="s">
        <v>2</v>
      </c>
      <c r="P3" s="33" t="s">
        <v>219</v>
      </c>
      <c r="Q3" s="19" t="s">
        <v>2</v>
      </c>
      <c r="R3" s="34" t="s">
        <v>220</v>
      </c>
      <c r="S3" s="19" t="s">
        <v>2</v>
      </c>
      <c r="T3" s="34" t="s">
        <v>221</v>
      </c>
      <c r="U3" s="19" t="s">
        <v>2</v>
      </c>
      <c r="V3" s="34" t="s">
        <v>222</v>
      </c>
      <c r="W3" s="19" t="s">
        <v>2</v>
      </c>
      <c r="X3" s="34" t="s">
        <v>223</v>
      </c>
      <c r="Y3" s="19" t="s">
        <v>2</v>
      </c>
      <c r="Z3" s="35" t="s">
        <v>224</v>
      </c>
      <c r="AA3" s="19" t="s">
        <v>2</v>
      </c>
      <c r="AB3" s="35" t="s">
        <v>225</v>
      </c>
      <c r="AC3" s="19" t="s">
        <v>2</v>
      </c>
      <c r="AD3" s="35" t="s">
        <v>226</v>
      </c>
      <c r="AE3" s="19" t="s">
        <v>2</v>
      </c>
      <c r="AF3" s="35" t="s">
        <v>227</v>
      </c>
      <c r="AG3" s="19" t="s">
        <v>2</v>
      </c>
      <c r="AH3" s="36" t="s">
        <v>228</v>
      </c>
      <c r="AI3" s="19" t="s">
        <v>2</v>
      </c>
      <c r="AJ3" s="36" t="s">
        <v>229</v>
      </c>
      <c r="AK3" s="19" t="s">
        <v>2</v>
      </c>
      <c r="AL3" s="36" t="s">
        <v>230</v>
      </c>
      <c r="AM3" s="19" t="s">
        <v>2</v>
      </c>
      <c r="AN3" s="34" t="s">
        <v>231</v>
      </c>
      <c r="AO3" s="19" t="s">
        <v>2</v>
      </c>
      <c r="AP3" s="34" t="s">
        <v>232</v>
      </c>
      <c r="AQ3" s="19" t="s">
        <v>2</v>
      </c>
      <c r="AR3" s="37" t="s">
        <v>233</v>
      </c>
      <c r="AS3" s="19" t="s">
        <v>2</v>
      </c>
      <c r="AT3" s="37" t="s">
        <v>234</v>
      </c>
      <c r="AU3" s="19" t="s">
        <v>2</v>
      </c>
      <c r="AV3" s="38" t="s">
        <v>235</v>
      </c>
      <c r="AW3" s="19" t="s">
        <v>2</v>
      </c>
      <c r="AX3" s="38" t="s">
        <v>236</v>
      </c>
      <c r="AY3" s="19" t="s">
        <v>2</v>
      </c>
      <c r="AZ3" s="39" t="s">
        <v>237</v>
      </c>
      <c r="BA3" s="19" t="s">
        <v>2</v>
      </c>
      <c r="BB3" s="39" t="s">
        <v>238</v>
      </c>
      <c r="BC3" s="19" t="s">
        <v>2</v>
      </c>
      <c r="BD3" s="40" t="s">
        <v>239</v>
      </c>
      <c r="BE3" s="19" t="s">
        <v>2</v>
      </c>
      <c r="BF3" s="40" t="s">
        <v>240</v>
      </c>
      <c r="BG3" s="19" t="s">
        <v>2</v>
      </c>
      <c r="BH3" s="41" t="s">
        <v>241</v>
      </c>
      <c r="BI3" s="19" t="s">
        <v>2</v>
      </c>
      <c r="BJ3" s="41" t="s">
        <v>242</v>
      </c>
      <c r="BK3" s="19" t="s">
        <v>2</v>
      </c>
      <c r="BL3" s="42" t="s">
        <v>243</v>
      </c>
      <c r="BM3" s="19" t="s">
        <v>2</v>
      </c>
      <c r="BN3" s="42" t="s">
        <v>244</v>
      </c>
      <c r="BO3" s="19" t="s">
        <v>2</v>
      </c>
      <c r="BP3" s="24" t="s">
        <v>245</v>
      </c>
      <c r="BQ3" s="19" t="s">
        <v>2</v>
      </c>
      <c r="BR3" s="24" t="s">
        <v>246</v>
      </c>
      <c r="BS3" s="19" t="s">
        <v>2</v>
      </c>
      <c r="BT3" s="43" t="s">
        <v>247</v>
      </c>
      <c r="BU3" s="19" t="s">
        <v>2</v>
      </c>
      <c r="BV3" s="43" t="s">
        <v>248</v>
      </c>
      <c r="BW3" s="19" t="s">
        <v>2</v>
      </c>
      <c r="BX3" s="36" t="s">
        <v>249</v>
      </c>
      <c r="BY3" s="19" t="s">
        <v>2</v>
      </c>
      <c r="BZ3" s="44" t="s">
        <v>250</v>
      </c>
      <c r="CA3" s="19" t="s">
        <v>2</v>
      </c>
      <c r="CB3" s="45" t="s">
        <v>251</v>
      </c>
      <c r="CC3" s="19" t="s">
        <v>2</v>
      </c>
      <c r="CD3" s="46" t="s">
        <v>252</v>
      </c>
      <c r="CE3" s="19" t="s">
        <v>2</v>
      </c>
      <c r="CF3" s="47" t="s">
        <v>253</v>
      </c>
      <c r="CG3" s="19" t="s">
        <v>2</v>
      </c>
      <c r="CH3" s="27" t="s">
        <v>254</v>
      </c>
      <c r="CI3" s="19" t="s">
        <v>2</v>
      </c>
      <c r="CJ3" s="48" t="s">
        <v>255</v>
      </c>
      <c r="CK3" s="19" t="s">
        <v>2</v>
      </c>
      <c r="CL3" s="49" t="s">
        <v>256</v>
      </c>
      <c r="CM3" s="19" t="s">
        <v>2</v>
      </c>
      <c r="CN3" s="50" t="s">
        <v>257</v>
      </c>
      <c r="CO3" s="19" t="s">
        <v>2</v>
      </c>
      <c r="CP3" s="51" t="s">
        <v>258</v>
      </c>
      <c r="CQ3" s="19" t="s">
        <v>2</v>
      </c>
      <c r="CR3" s="25" t="s">
        <v>259</v>
      </c>
      <c r="CS3" s="19" t="s">
        <v>2</v>
      </c>
      <c r="CT3" s="52" t="s">
        <v>260</v>
      </c>
      <c r="CU3" s="19" t="s">
        <v>2</v>
      </c>
      <c r="CV3" s="53" t="s">
        <v>261</v>
      </c>
      <c r="CW3" s="19" t="s">
        <v>2</v>
      </c>
      <c r="CX3" s="44" t="s">
        <v>262</v>
      </c>
      <c r="CY3" s="19" t="s">
        <v>2</v>
      </c>
      <c r="CZ3" s="35" t="s">
        <v>263</v>
      </c>
      <c r="DA3" s="19" t="s">
        <v>2</v>
      </c>
      <c r="DB3" s="54" t="s">
        <v>264</v>
      </c>
      <c r="DC3" s="19" t="s">
        <v>2</v>
      </c>
      <c r="DD3" s="55" t="s">
        <v>265</v>
      </c>
      <c r="DE3" s="19" t="s">
        <v>2</v>
      </c>
      <c r="DF3" s="39" t="s">
        <v>266</v>
      </c>
      <c r="DG3" s="19" t="s">
        <v>2</v>
      </c>
      <c r="DH3" s="50" t="s">
        <v>267</v>
      </c>
      <c r="DI3" s="19" t="s">
        <v>2</v>
      </c>
      <c r="DJ3" s="56" t="s">
        <v>268</v>
      </c>
      <c r="DK3" s="19" t="s">
        <v>2</v>
      </c>
      <c r="DL3" s="37" t="s">
        <v>269</v>
      </c>
      <c r="DM3" s="19" t="s">
        <v>2</v>
      </c>
      <c r="DN3" s="19" t="s">
        <v>270</v>
      </c>
      <c r="DO3" s="19" t="s">
        <v>2</v>
      </c>
      <c r="DP3" s="19" t="s">
        <v>271</v>
      </c>
      <c r="DQ3" s="19" t="s">
        <v>2</v>
      </c>
      <c r="DR3" s="19" t="s">
        <v>272</v>
      </c>
      <c r="DS3" s="19" t="s">
        <v>2</v>
      </c>
      <c r="DT3" s="19" t="s">
        <v>273</v>
      </c>
      <c r="DU3" s="19" t="s">
        <v>2</v>
      </c>
      <c r="DV3" s="19" t="s">
        <v>274</v>
      </c>
      <c r="DW3" s="19" t="s">
        <v>2</v>
      </c>
      <c r="DX3" s="19" t="s">
        <v>275</v>
      </c>
      <c r="DY3" s="19" t="s">
        <v>2</v>
      </c>
      <c r="DZ3" s="19" t="s">
        <v>276</v>
      </c>
      <c r="EA3" s="19" t="s">
        <v>2</v>
      </c>
      <c r="EB3" s="57" t="s">
        <v>277</v>
      </c>
      <c r="EC3" s="19" t="s">
        <v>2</v>
      </c>
      <c r="ED3" s="19" t="s">
        <v>278</v>
      </c>
      <c r="EE3" s="19" t="s">
        <v>2</v>
      </c>
      <c r="EF3" s="19" t="s">
        <v>279</v>
      </c>
      <c r="EG3" s="19" t="s">
        <v>2</v>
      </c>
      <c r="EH3" s="19" t="s">
        <v>280</v>
      </c>
      <c r="EI3" s="19" t="s">
        <v>2</v>
      </c>
      <c r="EJ3" s="19" t="s">
        <v>281</v>
      </c>
      <c r="EK3" s="19" t="s">
        <v>2</v>
      </c>
      <c r="EL3" s="19" t="s">
        <v>282</v>
      </c>
      <c r="EM3" s="19" t="s">
        <v>2</v>
      </c>
      <c r="EN3" s="19" t="s">
        <v>283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topLeftCell="A25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2" customFormat="1" ht="15.75" x14ac:dyDescent="0.2">
      <c r="A1" s="82" t="str">
        <f>'[6]Республика Алтай'!A1</f>
        <v>январь-апрель 2022</v>
      </c>
      <c r="B1" s="82"/>
      <c r="C1" s="82"/>
      <c r="D1" s="82"/>
      <c r="E1" s="82"/>
    </row>
    <row r="2" spans="1:5" s="32" customFormat="1" ht="15.75" customHeight="1" x14ac:dyDescent="0.2">
      <c r="A2" s="81" t="s">
        <v>284</v>
      </c>
      <c r="B2" s="81"/>
      <c r="C2" s="81"/>
      <c r="D2" s="81"/>
      <c r="E2" s="81"/>
    </row>
    <row r="3" spans="1:5" s="32" customFormat="1" ht="15.75" customHeight="1" x14ac:dyDescent="0.2">
      <c r="A3" s="72" t="s">
        <v>92</v>
      </c>
      <c r="B3" s="72"/>
      <c r="C3" s="67">
        <v>2022</v>
      </c>
      <c r="D3" s="67">
        <v>2021</v>
      </c>
      <c r="E3" s="67" t="s">
        <v>93</v>
      </c>
    </row>
    <row r="4" spans="1:5" s="32" customFormat="1" ht="20.25" customHeight="1" x14ac:dyDescent="0.2">
      <c r="A4" s="76" t="s">
        <v>285</v>
      </c>
      <c r="B4" s="76"/>
      <c r="C4" s="65">
        <f>'[6]Республика Алтай'!B4+'[6]Республика Алтай'!D4+'[6]Республика Алтай'!F4+'[6]Республика Алтай'!H4</f>
        <v>76</v>
      </c>
      <c r="D4" s="65">
        <f>'[6]Республика Алтай'!C4+'[6]Республика Алтай'!E4+'[6]Республика Алтай'!G4+'[6]Республика Алтай'!I4</f>
        <v>74</v>
      </c>
      <c r="E4" s="66">
        <f t="shared" ref="E4:E48" si="0">C4*100/D4-100</f>
        <v>2.7027027027027088</v>
      </c>
    </row>
    <row r="5" spans="1:5" s="32" customFormat="1" ht="20.25" customHeight="1" x14ac:dyDescent="0.2">
      <c r="A5" s="78" t="s">
        <v>286</v>
      </c>
      <c r="B5" s="79"/>
      <c r="C5" s="65">
        <f>'[6]Республика Алтай'!J4+'[6]Республика Алтай'!L4+'[6]Республика Алтай'!N4+'[6]Республика Алтай'!P4</f>
        <v>421</v>
      </c>
      <c r="D5" s="65">
        <f>'[6]Республика Алтай'!K4+'[6]Республика Алтай'!M4+'[6]Республика Алтай'!O4+'[6]Республика Алтай'!Q4</f>
        <v>374</v>
      </c>
      <c r="E5" s="66">
        <f t="shared" si="0"/>
        <v>12.566844919786092</v>
      </c>
    </row>
    <row r="6" spans="1:5" s="32" customFormat="1" ht="20.25" customHeight="1" x14ac:dyDescent="0.2">
      <c r="A6" s="78" t="s">
        <v>287</v>
      </c>
      <c r="B6" s="79"/>
      <c r="C6" s="65">
        <f>'[6]Республика Алтай'!R4+'[6]Республика Алтай'!T4+'[6]Республика Алтай'!V4+'[6]Республика Алтай'!X4</f>
        <v>495</v>
      </c>
      <c r="D6" s="65">
        <f>'[6]Республика Алтай'!S4+'[6]Республика Алтай'!U4+'[6]Республика Алтай'!W4+'[6]Республика Алтай'!Y4</f>
        <v>371</v>
      </c>
      <c r="E6" s="66">
        <f t="shared" si="0"/>
        <v>33.423180592991912</v>
      </c>
    </row>
    <row r="7" spans="1:5" s="32" customFormat="1" ht="20.25" customHeight="1" x14ac:dyDescent="0.2">
      <c r="A7" s="78" t="s">
        <v>288</v>
      </c>
      <c r="B7" s="79"/>
      <c r="C7" s="65">
        <f>'[6]Республика Алтай'!Z4+'[6]Республика Алтай'!AB4+'[6]Республика Алтай'!AD4+'[6]Республика Алтай'!AF4</f>
        <v>1</v>
      </c>
      <c r="D7" s="65">
        <f>'[6]Республика Алтай'!AA4+'[6]Республика Алтай'!AC4+'[6]Республика Алтай'!AE4+'[6]Республика Алтай'!AG4</f>
        <v>2</v>
      </c>
      <c r="E7" s="66">
        <f t="shared" si="0"/>
        <v>-50</v>
      </c>
    </row>
    <row r="8" spans="1:5" s="32" customFormat="1" ht="20.25" x14ac:dyDescent="0.2">
      <c r="A8" s="78" t="s">
        <v>289</v>
      </c>
      <c r="B8" s="79"/>
      <c r="C8" s="65">
        <f>'[6]Республика Алтай'!AH4+'[6]Республика Алтай'!AJ4+'[6]Республика Алтай'!AL4</f>
        <v>0</v>
      </c>
      <c r="D8" s="65">
        <f>'[6]Республика Алтай'!AI4+'[6]Республика Алтай'!AK4+'[6]Республика Алтай'!AM4</f>
        <v>0</v>
      </c>
      <c r="E8" s="66" t="s">
        <v>119</v>
      </c>
    </row>
    <row r="9" spans="1:5" s="32" customFormat="1" ht="20.25" x14ac:dyDescent="0.2">
      <c r="A9" s="78" t="s">
        <v>290</v>
      </c>
      <c r="B9" s="79"/>
      <c r="C9" s="65">
        <f>'[6]Республика Алтай'!AR4+'[6]Республика Алтай'!AT4</f>
        <v>38</v>
      </c>
      <c r="D9" s="65">
        <f>'[6]Республика Алтай'!AS4+'[6]Республика Алтай'!AU4</f>
        <v>46</v>
      </c>
      <c r="E9" s="66">
        <f t="shared" si="0"/>
        <v>-17.391304347826093</v>
      </c>
    </row>
    <row r="10" spans="1:5" s="32" customFormat="1" ht="20.25" x14ac:dyDescent="0.2">
      <c r="A10" s="78" t="s">
        <v>291</v>
      </c>
      <c r="B10" s="79"/>
      <c r="C10" s="65">
        <f>'[6]Республика Алтай'!AN4+'[6]Республика Алтай'!AP4</f>
        <v>1</v>
      </c>
      <c r="D10" s="65">
        <f>'[6]Республика Алтай'!AO4+'[6]Республика Алтай'!AQ4</f>
        <v>1</v>
      </c>
      <c r="E10" s="66">
        <f t="shared" si="0"/>
        <v>0</v>
      </c>
    </row>
    <row r="11" spans="1:5" s="32" customFormat="1" x14ac:dyDescent="0.2">
      <c r="A11" s="62"/>
      <c r="B11" s="62"/>
      <c r="C11" s="62"/>
      <c r="D11" s="62"/>
      <c r="E11" s="62"/>
    </row>
    <row r="12" spans="1:5" s="32" customFormat="1" ht="20.25" x14ac:dyDescent="0.2">
      <c r="A12" s="76" t="s">
        <v>292</v>
      </c>
      <c r="B12" s="76"/>
      <c r="C12" s="65">
        <f>'[6]Республика Алтай'!AV4+'[6]Республика Алтай'!AX4</f>
        <v>34</v>
      </c>
      <c r="D12" s="65">
        <f>'[6]Республика Алтай'!AW4+'[6]Республика Алтай'!AY4</f>
        <v>42</v>
      </c>
      <c r="E12" s="66">
        <f t="shared" si="0"/>
        <v>-19.047619047619051</v>
      </c>
    </row>
    <row r="13" spans="1:5" s="32" customFormat="1" ht="20.25" x14ac:dyDescent="0.2">
      <c r="A13" s="78" t="s">
        <v>293</v>
      </c>
      <c r="B13" s="79"/>
      <c r="C13" s="65">
        <f>'[6]Республика Алтай'!AZ4+'[6]Республика Алтай'!BB4</f>
        <v>4</v>
      </c>
      <c r="D13" s="65">
        <f>'[6]Республика Алтай'!BA4+'[6]Республика Алтай'!BC4</f>
        <v>5</v>
      </c>
      <c r="E13" s="66">
        <f t="shared" si="0"/>
        <v>-20</v>
      </c>
    </row>
    <row r="14" spans="1:5" s="32" customFormat="1" ht="20.25" x14ac:dyDescent="0.2">
      <c r="A14" s="78" t="s">
        <v>294</v>
      </c>
      <c r="B14" s="79"/>
      <c r="C14" s="65">
        <f>'[6]Республика Алтай'!BD4+'[6]Республика Алтай'!BF4</f>
        <v>24</v>
      </c>
      <c r="D14" s="65">
        <f>'[6]Республика Алтай'!BE4+'[6]Республика Алтай'!BG4</f>
        <v>168</v>
      </c>
      <c r="E14" s="66">
        <f t="shared" si="0"/>
        <v>-85.714285714285708</v>
      </c>
    </row>
    <row r="15" spans="1:5" s="32" customFormat="1" ht="20.25" x14ac:dyDescent="0.2">
      <c r="A15" s="78" t="s">
        <v>295</v>
      </c>
      <c r="B15" s="79"/>
      <c r="C15" s="65">
        <f>'[6]Республика Алтай'!BH4+'[6]Республика Алтай'!BJ4</f>
        <v>0</v>
      </c>
      <c r="D15" s="65">
        <f>'[6]Республика Алтай'!BI4+'[6]Республика Алтай'!BK4</f>
        <v>0</v>
      </c>
      <c r="E15" s="66" t="s">
        <v>119</v>
      </c>
    </row>
    <row r="16" spans="1:5" s="32" customFormat="1" ht="20.25" x14ac:dyDescent="0.2">
      <c r="A16" s="78" t="s">
        <v>296</v>
      </c>
      <c r="B16" s="79"/>
      <c r="C16" s="65">
        <f>'[6]Республика Алтай'!BL4+'[6]Республика Алтай'!BN4</f>
        <v>0</v>
      </c>
      <c r="D16" s="65">
        <f>'[6]Республика Алтай'!BM4+'[6]Республика Алтай'!BO4</f>
        <v>0</v>
      </c>
      <c r="E16" s="66" t="s">
        <v>119</v>
      </c>
    </row>
    <row r="17" spans="1:5" s="32" customFormat="1" ht="20.25" x14ac:dyDescent="0.2">
      <c r="A17" s="78" t="s">
        <v>297</v>
      </c>
      <c r="B17" s="79"/>
      <c r="C17" s="65">
        <f>'[6]Республика Алтай'!BT4+'[6]Республика Алтай'!BV4</f>
        <v>0</v>
      </c>
      <c r="D17" s="65">
        <f>'[6]Республика Алтай'!BU4+'[6]Республика Алтай'!BW4</f>
        <v>0</v>
      </c>
      <c r="E17" s="66" t="s">
        <v>119</v>
      </c>
    </row>
    <row r="18" spans="1:5" s="32" customFormat="1" ht="20.25" x14ac:dyDescent="0.2">
      <c r="A18" s="78" t="s">
        <v>298</v>
      </c>
      <c r="B18" s="79"/>
      <c r="C18" s="65">
        <f>'[6]Республика Алтай'!BP4+'[6]Республика Алтай'!BR4</f>
        <v>0</v>
      </c>
      <c r="D18" s="65">
        <f>'[6]Республика Алтай'!BQ4+'[6]Республика Алтай'!BS4</f>
        <v>0</v>
      </c>
      <c r="E18" s="66" t="s">
        <v>119</v>
      </c>
    </row>
    <row r="19" spans="1:5" s="32" customFormat="1" x14ac:dyDescent="0.2">
      <c r="A19" s="62"/>
      <c r="B19" s="62"/>
      <c r="C19" s="62"/>
      <c r="D19" s="62"/>
      <c r="E19" s="62"/>
    </row>
    <row r="20" spans="1:5" s="32" customFormat="1" ht="20.25" customHeight="1" x14ac:dyDescent="0.2">
      <c r="A20" s="76" t="s">
        <v>299</v>
      </c>
      <c r="B20" s="76"/>
      <c r="C20" s="65">
        <f>'[6]Республика Алтай'!BX4</f>
        <v>43</v>
      </c>
      <c r="D20" s="65">
        <f>'[6]Республика Алтай'!BY4</f>
        <v>30</v>
      </c>
      <c r="E20" s="66">
        <f t="shared" ref="E20:E22" si="1">C20*100/D20-100</f>
        <v>43.333333333333343</v>
      </c>
    </row>
    <row r="21" spans="1:5" s="32" customFormat="1" ht="20.25" customHeight="1" x14ac:dyDescent="0.2">
      <c r="A21" s="78" t="s">
        <v>300</v>
      </c>
      <c r="B21" s="79"/>
      <c r="C21" s="65">
        <f>'[6]Республика Алтай'!BZ4</f>
        <v>50</v>
      </c>
      <c r="D21" s="65">
        <f>'[6]Республика Алтай'!CA4</f>
        <v>57</v>
      </c>
      <c r="E21" s="66">
        <f t="shared" si="1"/>
        <v>-12.280701754385959</v>
      </c>
    </row>
    <row r="22" spans="1:5" s="32" customFormat="1" ht="20.25" customHeight="1" x14ac:dyDescent="0.2">
      <c r="A22" s="78" t="s">
        <v>301</v>
      </c>
      <c r="B22" s="79"/>
      <c r="C22" s="65">
        <f>'[6]Республика Алтай'!CB4</f>
        <v>34</v>
      </c>
      <c r="D22" s="65">
        <f>'[6]Республика Алтай'!CC4</f>
        <v>43</v>
      </c>
      <c r="E22" s="66">
        <f t="shared" si="1"/>
        <v>-20.930232558139537</v>
      </c>
    </row>
    <row r="23" spans="1:5" s="32" customFormat="1" ht="20.25" customHeight="1" x14ac:dyDescent="0.2">
      <c r="A23" s="76" t="s">
        <v>302</v>
      </c>
      <c r="B23" s="76"/>
      <c r="C23" s="65">
        <f>'[6]Республика Алтай'!CD4</f>
        <v>0</v>
      </c>
      <c r="D23" s="65">
        <f>'[6]Республика Алтай'!CE4</f>
        <v>1</v>
      </c>
      <c r="E23" s="66">
        <f t="shared" si="0"/>
        <v>-100</v>
      </c>
    </row>
    <row r="24" spans="1:5" s="32" customFormat="1" ht="20.25" customHeight="1" x14ac:dyDescent="0.2">
      <c r="A24" s="76" t="s">
        <v>303</v>
      </c>
      <c r="B24" s="76"/>
      <c r="C24" s="65">
        <f>'[6]Республика Алтай'!CF4</f>
        <v>0</v>
      </c>
      <c r="D24" s="65">
        <f>'[6]Республика Алтай'!CG4</f>
        <v>0</v>
      </c>
      <c r="E24" s="66" t="s">
        <v>119</v>
      </c>
    </row>
    <row r="25" spans="1:5" s="32" customFormat="1" ht="20.25" customHeight="1" x14ac:dyDescent="0.2">
      <c r="A25" s="78" t="s">
        <v>304</v>
      </c>
      <c r="B25" s="79"/>
      <c r="C25" s="65">
        <f>'[6]Республика Алтай'!CJ4</f>
        <v>0</v>
      </c>
      <c r="D25" s="65">
        <f>'[6]Республика Алтай'!CK4</f>
        <v>0</v>
      </c>
      <c r="E25" s="66" t="s">
        <v>119</v>
      </c>
    </row>
    <row r="26" spans="1:5" s="32" customFormat="1" ht="20.25" customHeight="1" x14ac:dyDescent="0.2">
      <c r="A26" s="78" t="s">
        <v>305</v>
      </c>
      <c r="B26" s="79"/>
      <c r="C26" s="65">
        <f>'[6]Республика Алтай'!CH4</f>
        <v>0</v>
      </c>
      <c r="D26" s="65">
        <f>'[6]Республика Алтай'!CI4</f>
        <v>0</v>
      </c>
      <c r="E26" s="66" t="s">
        <v>119</v>
      </c>
    </row>
    <row r="27" spans="1:5" s="32" customFormat="1" ht="20.25" customHeight="1" x14ac:dyDescent="0.2">
      <c r="A27" s="62"/>
      <c r="B27" s="62"/>
      <c r="C27" s="62"/>
      <c r="D27" s="62"/>
      <c r="E27" s="62"/>
    </row>
    <row r="28" spans="1:5" s="32" customFormat="1" ht="20.25" customHeight="1" x14ac:dyDescent="0.2">
      <c r="A28" s="76" t="s">
        <v>306</v>
      </c>
      <c r="B28" s="76"/>
      <c r="C28" s="65">
        <f>'[6]Республика Алтай'!CL4</f>
        <v>2</v>
      </c>
      <c r="D28" s="65">
        <f>'[6]Республика Алтай'!CM4</f>
        <v>2</v>
      </c>
      <c r="E28" s="66">
        <f t="shared" ref="E28:E30" si="2">C28*100/D28-100</f>
        <v>0</v>
      </c>
    </row>
    <row r="29" spans="1:5" s="32" customFormat="1" ht="20.25" customHeight="1" x14ac:dyDescent="0.2">
      <c r="A29" s="78" t="s">
        <v>307</v>
      </c>
      <c r="B29" s="79"/>
      <c r="C29" s="65">
        <f>'[6]Республика Алтай'!CN4</f>
        <v>10</v>
      </c>
      <c r="D29" s="65">
        <f>'[6]Республика Алтай'!CO4</f>
        <v>13</v>
      </c>
      <c r="E29" s="66">
        <f t="shared" si="2"/>
        <v>-23.07692307692308</v>
      </c>
    </row>
    <row r="30" spans="1:5" s="32" customFormat="1" ht="20.25" customHeight="1" x14ac:dyDescent="0.2">
      <c r="A30" s="78" t="s">
        <v>308</v>
      </c>
      <c r="B30" s="79"/>
      <c r="C30" s="65">
        <f>'[6]Республика Алтай'!CP4</f>
        <v>11</v>
      </c>
      <c r="D30" s="65">
        <f>'[6]Республика Алтай'!CQ4</f>
        <v>9</v>
      </c>
      <c r="E30" s="66">
        <f t="shared" si="2"/>
        <v>22.222222222222229</v>
      </c>
    </row>
    <row r="31" spans="1:5" s="32" customFormat="1" ht="20.25" customHeight="1" x14ac:dyDescent="0.2">
      <c r="A31" s="76" t="s">
        <v>309</v>
      </c>
      <c r="B31" s="76"/>
      <c r="C31" s="65">
        <f>'[6]Республика Алтай'!CR4</f>
        <v>0</v>
      </c>
      <c r="D31" s="65">
        <f>'[6]Республика Алтай'!CS4</f>
        <v>0</v>
      </c>
      <c r="E31" s="66" t="s">
        <v>119</v>
      </c>
    </row>
    <row r="32" spans="1:5" s="32" customFormat="1" ht="20.25" customHeight="1" x14ac:dyDescent="0.2">
      <c r="A32" s="78" t="s">
        <v>310</v>
      </c>
      <c r="B32" s="79"/>
      <c r="C32" s="65">
        <f>'[6]Республика Алтай'!CT4</f>
        <v>0</v>
      </c>
      <c r="D32" s="65">
        <f>'[6]Республика Алтай'!CU4</f>
        <v>0</v>
      </c>
      <c r="E32" s="66" t="s">
        <v>119</v>
      </c>
    </row>
    <row r="33" spans="1:5" s="32" customFormat="1" ht="20.25" customHeight="1" x14ac:dyDescent="0.2">
      <c r="A33" s="78" t="s">
        <v>311</v>
      </c>
      <c r="B33" s="79"/>
      <c r="C33" s="65">
        <f>'[6]Республика Алтай'!CX4</f>
        <v>0</v>
      </c>
      <c r="D33" s="65">
        <f>'[6]Республика Алтай'!CY4</f>
        <v>0</v>
      </c>
      <c r="E33" s="66" t="s">
        <v>119</v>
      </c>
    </row>
    <row r="34" spans="1:5" s="32" customFormat="1" ht="20.25" customHeight="1" x14ac:dyDescent="0.2">
      <c r="A34" s="78" t="s">
        <v>312</v>
      </c>
      <c r="B34" s="79"/>
      <c r="C34" s="65">
        <f>'[6]Республика Алтай'!CV4</f>
        <v>0</v>
      </c>
      <c r="D34" s="65">
        <f>'[6]Республика Алтай'!CW4</f>
        <v>0</v>
      </c>
      <c r="E34" s="66" t="s">
        <v>119</v>
      </c>
    </row>
    <row r="35" spans="1:5" s="32" customFormat="1" ht="20.25" customHeight="1" x14ac:dyDescent="0.2">
      <c r="A35" s="62"/>
      <c r="B35" s="62"/>
      <c r="C35" s="62"/>
      <c r="D35" s="62"/>
      <c r="E35" s="62"/>
    </row>
    <row r="36" spans="1:5" s="32" customFormat="1" ht="20.25" customHeight="1" x14ac:dyDescent="0.2">
      <c r="A36" s="76" t="s">
        <v>313</v>
      </c>
      <c r="B36" s="76"/>
      <c r="C36" s="65">
        <f>'[6]Республика Алтай'!CZ4</f>
        <v>0</v>
      </c>
      <c r="D36" s="65">
        <f>'[6]Республика Алтай'!DA4</f>
        <v>0</v>
      </c>
      <c r="E36" s="66" t="s">
        <v>119</v>
      </c>
    </row>
    <row r="37" spans="1:5" s="32" customFormat="1" ht="20.25" customHeight="1" x14ac:dyDescent="0.2">
      <c r="A37" s="76" t="s">
        <v>314</v>
      </c>
      <c r="B37" s="76"/>
      <c r="C37" s="65">
        <f>'[6]Республика Алтай'!DB4</f>
        <v>4</v>
      </c>
      <c r="D37" s="65">
        <f>'[6]Республика Алтай'!DC4</f>
        <v>3</v>
      </c>
      <c r="E37" s="66">
        <f t="shared" ref="E37" si="3">C37*100/D37-100</f>
        <v>33.333333333333343</v>
      </c>
    </row>
    <row r="38" spans="1:5" s="32" customFormat="1" ht="20.25" customHeight="1" x14ac:dyDescent="0.2">
      <c r="A38" s="76" t="s">
        <v>315</v>
      </c>
      <c r="B38" s="76"/>
      <c r="C38" s="65">
        <f>'[6]Республика Алтай'!DD4</f>
        <v>1</v>
      </c>
      <c r="D38" s="65">
        <f>'[6]Республика Алтай'!DE4</f>
        <v>0</v>
      </c>
      <c r="E38" s="66">
        <v>100</v>
      </c>
    </row>
    <row r="39" spans="1:5" s="32" customFormat="1" ht="20.25" customHeight="1" x14ac:dyDescent="0.2">
      <c r="A39" s="76" t="s">
        <v>316</v>
      </c>
      <c r="B39" s="76"/>
      <c r="C39" s="65">
        <f>'[6]Республика Алтай'!DF4</f>
        <v>0</v>
      </c>
      <c r="D39" s="65">
        <f>'[6]Республика Алтай'!DG4</f>
        <v>0</v>
      </c>
      <c r="E39" s="66" t="s">
        <v>119</v>
      </c>
    </row>
    <row r="40" spans="1:5" s="32" customFormat="1" ht="20.25" customHeight="1" x14ac:dyDescent="0.2">
      <c r="A40" s="76" t="s">
        <v>317</v>
      </c>
      <c r="B40" s="76"/>
      <c r="C40" s="65">
        <f>'[6]Республика Алтай'!DH4</f>
        <v>0</v>
      </c>
      <c r="D40" s="65">
        <f>'[6]Республика Алтай'!DI4</f>
        <v>0</v>
      </c>
      <c r="E40" s="66" t="s">
        <v>119</v>
      </c>
    </row>
    <row r="41" spans="1:5" s="32" customFormat="1" ht="20.25" customHeight="1" x14ac:dyDescent="0.2">
      <c r="A41" s="76" t="s">
        <v>318</v>
      </c>
      <c r="B41" s="76"/>
      <c r="C41" s="65">
        <f>'[6]Республика Алтай'!DL4</f>
        <v>0</v>
      </c>
      <c r="D41" s="65">
        <f>'[6]Республика Алтай'!DM4</f>
        <v>0</v>
      </c>
      <c r="E41" s="66" t="s">
        <v>119</v>
      </c>
    </row>
    <row r="42" spans="1:5" s="32" customFormat="1" ht="20.25" customHeight="1" x14ac:dyDescent="0.2">
      <c r="A42" s="76" t="s">
        <v>319</v>
      </c>
      <c r="B42" s="76"/>
      <c r="C42" s="65">
        <f>'[6]Республика Алтай'!DJ4</f>
        <v>0</v>
      </c>
      <c r="D42" s="65">
        <f>'[6]Республика Алтай'!DK4</f>
        <v>0</v>
      </c>
      <c r="E42" s="66" t="s">
        <v>119</v>
      </c>
    </row>
    <row r="43" spans="1:5" s="32" customFormat="1" ht="20.25" customHeight="1" x14ac:dyDescent="0.2">
      <c r="A43" s="62"/>
      <c r="B43" s="62"/>
      <c r="C43" s="62"/>
      <c r="D43" s="62"/>
      <c r="E43" s="62"/>
    </row>
    <row r="44" spans="1:5" s="32" customFormat="1" ht="20.25" x14ac:dyDescent="0.2">
      <c r="A44" s="76" t="s">
        <v>320</v>
      </c>
      <c r="B44" s="76"/>
      <c r="C44" s="65">
        <f>SUM(C4:C10)</f>
        <v>1032</v>
      </c>
      <c r="D44" s="65">
        <f>SUM(D4:D10)</f>
        <v>868</v>
      </c>
      <c r="E44" s="66">
        <f t="shared" si="0"/>
        <v>18.894009216589865</v>
      </c>
    </row>
    <row r="45" spans="1:5" s="32" customFormat="1" ht="20.25" x14ac:dyDescent="0.2">
      <c r="A45" s="76" t="s">
        <v>321</v>
      </c>
      <c r="B45" s="76"/>
      <c r="C45" s="65">
        <f>SUM(C12:C18)</f>
        <v>62</v>
      </c>
      <c r="D45" s="65">
        <f>SUM(D12:D18)</f>
        <v>215</v>
      </c>
      <c r="E45" s="66">
        <f t="shared" si="0"/>
        <v>-71.16279069767441</v>
      </c>
    </row>
    <row r="46" spans="1:5" s="32" customFormat="1" ht="20.25" customHeight="1" x14ac:dyDescent="0.2">
      <c r="A46" s="76" t="s">
        <v>322</v>
      </c>
      <c r="B46" s="76"/>
      <c r="C46" s="65">
        <f>SUM(C20:C26)</f>
        <v>127</v>
      </c>
      <c r="D46" s="65">
        <f>SUM(D20:D26)</f>
        <v>131</v>
      </c>
      <c r="E46" s="66">
        <f t="shared" si="0"/>
        <v>-3.053435114503813</v>
      </c>
    </row>
    <row r="47" spans="1:5" s="32" customFormat="1" ht="20.25" customHeight="1" x14ac:dyDescent="0.2">
      <c r="A47" s="76" t="s">
        <v>323</v>
      </c>
      <c r="B47" s="76"/>
      <c r="C47" s="65">
        <f>SUM(C28:C34)</f>
        <v>23</v>
      </c>
      <c r="D47" s="65">
        <f>SUM(D28:D34)</f>
        <v>24</v>
      </c>
      <c r="E47" s="66">
        <f t="shared" si="0"/>
        <v>-4.1666666666666714</v>
      </c>
    </row>
    <row r="48" spans="1:5" s="32" customFormat="1" ht="20.25" customHeight="1" x14ac:dyDescent="0.2">
      <c r="A48" s="76" t="s">
        <v>324</v>
      </c>
      <c r="B48" s="76"/>
      <c r="C48" s="65">
        <f>SUM(C36:C42)</f>
        <v>5</v>
      </c>
      <c r="D48" s="65">
        <f>SUM(D36:D42)</f>
        <v>3</v>
      </c>
      <c r="E48" s="66">
        <f t="shared" si="0"/>
        <v>66.666666666666657</v>
      </c>
    </row>
    <row r="49" spans="1:5" s="32" customFormat="1" ht="14.25" customHeight="1" x14ac:dyDescent="0.2">
      <c r="A49" s="83"/>
      <c r="B49" s="83"/>
      <c r="C49" s="83"/>
      <c r="D49" s="83"/>
      <c r="E49" s="83"/>
    </row>
    <row r="50" spans="1:5" s="32" customFormat="1" ht="51.75" customHeight="1" x14ac:dyDescent="0.2">
      <c r="A50" s="76" t="s">
        <v>325</v>
      </c>
      <c r="B50" s="76"/>
      <c r="C50" s="65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0</v>
      </c>
      <c r="D50" s="65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66" t="s">
        <v>119</v>
      </c>
    </row>
    <row r="51" spans="1:5" s="32" customFormat="1" ht="48.75" customHeight="1" x14ac:dyDescent="0.2">
      <c r="A51" s="78" t="s">
        <v>326</v>
      </c>
      <c r="B51" s="79"/>
      <c r="C51" s="65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1</v>
      </c>
      <c r="D51" s="65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0</v>
      </c>
      <c r="E51" s="66">
        <v>100</v>
      </c>
    </row>
    <row r="52" spans="1:5" s="32" customFormat="1" ht="7.5" customHeight="1" x14ac:dyDescent="0.2">
      <c r="A52" s="62"/>
      <c r="B52" s="62"/>
      <c r="C52" s="63"/>
      <c r="D52" s="63"/>
      <c r="E52" s="62"/>
    </row>
    <row r="53" spans="1:5" s="32" customFormat="1" ht="15.75" x14ac:dyDescent="0.2">
      <c r="A53" s="84" t="s">
        <v>327</v>
      </c>
      <c r="B53" s="84"/>
      <c r="C53" s="63"/>
      <c r="D53" s="63"/>
      <c r="E53" s="62"/>
    </row>
    <row r="54" spans="1:5" s="32" customFormat="1" ht="15.75" x14ac:dyDescent="0.25">
      <c r="A54" s="64" t="s">
        <v>328</v>
      </c>
      <c r="B54" s="64"/>
      <c r="C54" s="63"/>
      <c r="D54" s="63"/>
      <c r="E54" s="62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январь-апрель 2022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68"/>
      <c r="B6" s="68"/>
      <c r="C6" s="68"/>
      <c r="D6" s="58"/>
      <c r="E6" s="68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72" t="s">
        <v>92</v>
      </c>
      <c r="B8" s="72"/>
      <c r="C8" s="67">
        <v>2022</v>
      </c>
      <c r="D8" s="67">
        <v>2021</v>
      </c>
      <c r="E8" s="67" t="s">
        <v>93</v>
      </c>
    </row>
    <row r="9" spans="1:137" ht="19.5" customHeight="1" x14ac:dyDescent="0.2">
      <c r="A9" s="69" t="s">
        <v>94</v>
      </c>
      <c r="B9" s="69"/>
      <c r="C9" s="65">
        <f>'[1]Республика Алтай'!B4</f>
        <v>12639</v>
      </c>
      <c r="D9" s="65">
        <f>'[1]Республика Алтай'!C4</f>
        <v>11026</v>
      </c>
      <c r="E9" s="66">
        <f t="shared" ref="E9:E14" si="0">C9*100/D9-100</f>
        <v>14.62905858879013</v>
      </c>
    </row>
    <row r="10" spans="1:137" ht="19.5" customHeight="1" x14ac:dyDescent="0.2">
      <c r="A10" s="69" t="s">
        <v>95</v>
      </c>
      <c r="B10" s="69"/>
      <c r="C10" s="65">
        <f>'[1]Республика Алтай'!D4</f>
        <v>1528</v>
      </c>
      <c r="D10" s="65">
        <f>'[1]Республика Алтай'!E4</f>
        <v>1392</v>
      </c>
      <c r="E10" s="66">
        <f t="shared" si="0"/>
        <v>9.7701149425287355</v>
      </c>
    </row>
    <row r="11" spans="1:137" ht="33" customHeight="1" x14ac:dyDescent="0.2">
      <c r="A11" s="69" t="s">
        <v>96</v>
      </c>
      <c r="B11" s="69"/>
      <c r="C11" s="65">
        <f>'[1]Республика Алтай'!F4</f>
        <v>1197</v>
      </c>
      <c r="D11" s="65">
        <f>'[1]Республика Алтай'!G4</f>
        <v>1123</v>
      </c>
      <c r="E11" s="66">
        <f t="shared" si="0"/>
        <v>6.5894924309884289</v>
      </c>
    </row>
    <row r="12" spans="1:137" ht="19.5" customHeight="1" x14ac:dyDescent="0.2">
      <c r="A12" s="69" t="s">
        <v>97</v>
      </c>
      <c r="B12" s="69"/>
      <c r="C12" s="65">
        <f>'[1]Республика Алтай'!H4</f>
        <v>1050</v>
      </c>
      <c r="D12" s="65">
        <f>'[1]Республика Алтай'!I4</f>
        <v>882</v>
      </c>
      <c r="E12" s="66">
        <f t="shared" si="0"/>
        <v>19.047619047619051</v>
      </c>
    </row>
    <row r="13" spans="1:137" ht="35.25" customHeight="1" x14ac:dyDescent="0.2">
      <c r="A13" s="69" t="s">
        <v>98</v>
      </c>
      <c r="B13" s="69"/>
      <c r="C13" s="65">
        <f>'[1]Республика Алтай'!J4</f>
        <v>709</v>
      </c>
      <c r="D13" s="65">
        <f>'[1]Республика Алтай'!K4</f>
        <v>650</v>
      </c>
      <c r="E13" s="66">
        <f t="shared" si="0"/>
        <v>9.0769230769230802</v>
      </c>
    </row>
    <row r="14" spans="1:137" ht="19.5" customHeight="1" x14ac:dyDescent="0.2">
      <c r="A14" s="69" t="s">
        <v>99</v>
      </c>
      <c r="B14" s="69"/>
      <c r="C14" s="65">
        <f>'[1]Республика Алтай'!L4</f>
        <v>2437</v>
      </c>
      <c r="D14" s="65">
        <f>'[1]Республика Алтай'!M4</f>
        <v>2236</v>
      </c>
      <c r="E14" s="66">
        <f t="shared" si="0"/>
        <v>8.9892665474060891</v>
      </c>
    </row>
    <row r="15" spans="1:137" ht="19.5" customHeight="1" x14ac:dyDescent="0.2">
      <c r="A15" s="69" t="s">
        <v>100</v>
      </c>
      <c r="B15" s="69"/>
      <c r="C15" s="65">
        <f>'[1]Республика Алтай'!N4</f>
        <v>1907</v>
      </c>
      <c r="D15" s="65">
        <f>'[1]Республика Алтай'!O4</f>
        <v>1657</v>
      </c>
      <c r="E15" s="66">
        <f>C15*100/D15-100</f>
        <v>15.087507543753773</v>
      </c>
    </row>
    <row r="16" spans="1:137" ht="19.5" customHeight="1" x14ac:dyDescent="0.2">
      <c r="A16" s="59"/>
      <c r="B16" s="59" t="s">
        <v>101</v>
      </c>
      <c r="C16" s="60">
        <f>C15/C14*100</f>
        <v>78.251949117767751</v>
      </c>
      <c r="D16" s="60">
        <f>D15/D14*100</f>
        <v>74.105545617173533</v>
      </c>
      <c r="E16" s="61">
        <f>C16*100/D16-100</f>
        <v>5.5952674878266038</v>
      </c>
    </row>
    <row r="17" spans="1:5" ht="34.5" customHeight="1" x14ac:dyDescent="0.2">
      <c r="A17" s="69" t="s">
        <v>102</v>
      </c>
      <c r="B17" s="69"/>
      <c r="C17" s="65">
        <f>'[1]Республика Алтай'!P4</f>
        <v>389</v>
      </c>
      <c r="D17" s="65">
        <f>'[1]Республика Алтай'!Q4</f>
        <v>331</v>
      </c>
      <c r="E17" s="66">
        <f t="shared" ref="E17:E19" si="1">C17*100/D17-100</f>
        <v>17.522658610271904</v>
      </c>
    </row>
    <row r="18" spans="1:5" ht="19.5" customHeight="1" x14ac:dyDescent="0.2">
      <c r="A18" s="69" t="s">
        <v>103</v>
      </c>
      <c r="B18" s="69"/>
      <c r="C18" s="65">
        <f>'[1]Республика Алтай'!R4</f>
        <v>318</v>
      </c>
      <c r="D18" s="65">
        <f>'[1]Республика Алтай'!S4</f>
        <v>231</v>
      </c>
      <c r="E18" s="66">
        <f t="shared" si="1"/>
        <v>37.662337662337649</v>
      </c>
    </row>
    <row r="19" spans="1:5" ht="51.75" customHeight="1" x14ac:dyDescent="0.2">
      <c r="A19" s="69" t="s">
        <v>104</v>
      </c>
      <c r="B19" s="69"/>
      <c r="C19" s="65">
        <f>'[1]Республика Алтай'!T4</f>
        <v>58</v>
      </c>
      <c r="D19" s="65">
        <f>'[1]Республика Алтай'!U4</f>
        <v>57</v>
      </c>
      <c r="E19" s="66">
        <f t="shared" si="1"/>
        <v>1.7543859649122737</v>
      </c>
    </row>
    <row r="20" spans="1:5" ht="35.25" customHeight="1" x14ac:dyDescent="0.2">
      <c r="A20" s="69" t="s">
        <v>105</v>
      </c>
      <c r="B20" s="69"/>
      <c r="C20" s="65">
        <f>'[1]Республика Алтай'!V4</f>
        <v>59</v>
      </c>
      <c r="D20" s="65">
        <f>'[1]Республика Алтай'!W4</f>
        <v>53</v>
      </c>
      <c r="E20" s="66">
        <f>C20*100/D20-100</f>
        <v>11.320754716981128</v>
      </c>
    </row>
    <row r="21" spans="1:5" s="14" customFormat="1" ht="24.75" customHeight="1" x14ac:dyDescent="0.2">
      <c r="A21" s="72" t="s">
        <v>106</v>
      </c>
      <c r="B21" s="72"/>
      <c r="C21" s="72"/>
      <c r="D21" s="72"/>
      <c r="E21" s="72"/>
    </row>
    <row r="22" spans="1:5" ht="25.5" customHeight="1" x14ac:dyDescent="0.2">
      <c r="A22" s="72" t="s">
        <v>92</v>
      </c>
      <c r="B22" s="72"/>
      <c r="C22" s="67">
        <v>2022</v>
      </c>
      <c r="D22" s="67">
        <v>2021</v>
      </c>
      <c r="E22" s="67" t="s">
        <v>93</v>
      </c>
    </row>
    <row r="23" spans="1:5" s="14" customFormat="1" ht="17.25" customHeight="1" x14ac:dyDescent="0.2">
      <c r="A23" s="69" t="s">
        <v>94</v>
      </c>
      <c r="B23" s="69"/>
      <c r="C23" s="65">
        <f>'[1]Республика Алтай'!X4</f>
        <v>3835</v>
      </c>
      <c r="D23" s="65">
        <f>'[1]Республика Алтай'!Y4</f>
        <v>3109</v>
      </c>
      <c r="E23" s="66">
        <f>C23*100/D23-100</f>
        <v>23.351559987134124</v>
      </c>
    </row>
    <row r="24" spans="1:5" s="14" customFormat="1" ht="17.25" customHeight="1" x14ac:dyDescent="0.2">
      <c r="A24" s="69" t="s">
        <v>95</v>
      </c>
      <c r="B24" s="69"/>
      <c r="C24" s="65">
        <f>'[1]Республика Алтай'!Z4</f>
        <v>562</v>
      </c>
      <c r="D24" s="65">
        <f>'[1]Республика Алтай'!AA4</f>
        <v>490</v>
      </c>
      <c r="E24" s="66">
        <f t="shared" ref="E24:E29" si="2">C24*100/D24-100</f>
        <v>14.693877551020407</v>
      </c>
    </row>
    <row r="25" spans="1:5" s="14" customFormat="1" ht="34.5" customHeight="1" x14ac:dyDescent="0.2">
      <c r="A25" s="69" t="s">
        <v>96</v>
      </c>
      <c r="B25" s="69"/>
      <c r="C25" s="65">
        <f>'[1]Республика Алтай'!AB4</f>
        <v>401</v>
      </c>
      <c r="D25" s="65">
        <f>'[1]Республика Алтай'!AC4</f>
        <v>411</v>
      </c>
      <c r="E25" s="66">
        <f t="shared" si="2"/>
        <v>-2.4330900243308946</v>
      </c>
    </row>
    <row r="26" spans="1:5" s="14" customFormat="1" ht="17.25" customHeight="1" x14ac:dyDescent="0.2">
      <c r="A26" s="69" t="s">
        <v>97</v>
      </c>
      <c r="B26" s="69"/>
      <c r="C26" s="65">
        <f>'[1]Республика Алтай'!AD4</f>
        <v>148</v>
      </c>
      <c r="D26" s="65">
        <f>'[1]Республика Алтай'!AE4</f>
        <v>96</v>
      </c>
      <c r="E26" s="66">
        <f t="shared" si="2"/>
        <v>54.166666666666657</v>
      </c>
    </row>
    <row r="27" spans="1:5" s="14" customFormat="1" ht="34.5" customHeight="1" x14ac:dyDescent="0.2">
      <c r="A27" s="69" t="s">
        <v>98</v>
      </c>
      <c r="B27" s="69"/>
      <c r="C27" s="65">
        <f>'[1]Республика Алтай'!AF4</f>
        <v>87</v>
      </c>
      <c r="D27" s="65">
        <f>'[1]Республика Алтай'!AG4</f>
        <v>55</v>
      </c>
      <c r="E27" s="66">
        <f t="shared" si="2"/>
        <v>58.181818181818187</v>
      </c>
    </row>
    <row r="28" spans="1:5" s="14" customFormat="1" ht="17.25" customHeight="1" x14ac:dyDescent="0.2">
      <c r="A28" s="69" t="s">
        <v>99</v>
      </c>
      <c r="B28" s="69"/>
      <c r="C28" s="65">
        <f>'[1]Республика Алтай'!AH4</f>
        <v>767</v>
      </c>
      <c r="D28" s="65">
        <f>'[1]Республика Алтай'!AI4</f>
        <v>607</v>
      </c>
      <c r="E28" s="66">
        <f t="shared" si="2"/>
        <v>26.359143327841849</v>
      </c>
    </row>
    <row r="29" spans="1:5" s="14" customFormat="1" ht="25.5" customHeight="1" x14ac:dyDescent="0.2">
      <c r="A29" s="69" t="s">
        <v>100</v>
      </c>
      <c r="B29" s="69"/>
      <c r="C29" s="65">
        <f>'[1]Республика Алтай'!AJ4</f>
        <v>540</v>
      </c>
      <c r="D29" s="65">
        <f>'[1]Республика Алтай'!AK4</f>
        <v>357</v>
      </c>
      <c r="E29" s="66">
        <f t="shared" si="2"/>
        <v>51.260504201680675</v>
      </c>
    </row>
    <row r="30" spans="1:5" ht="19.5" customHeight="1" x14ac:dyDescent="0.2">
      <c r="A30" s="59"/>
      <c r="B30" s="59" t="s">
        <v>101</v>
      </c>
      <c r="C30" s="60">
        <f>C29/C28*100</f>
        <v>70.404172099087361</v>
      </c>
      <c r="D30" s="60">
        <f>D29/D28*100</f>
        <v>58.813838550247119</v>
      </c>
      <c r="E30" s="61">
        <f>C30*100/D30-100</f>
        <v>19.706813625058899</v>
      </c>
    </row>
    <row r="31" spans="1:5" s="14" customFormat="1" ht="34.5" customHeight="1" x14ac:dyDescent="0.2">
      <c r="A31" s="69" t="s">
        <v>102</v>
      </c>
      <c r="B31" s="69"/>
      <c r="C31" s="65">
        <f>'[1]Республика Алтай'!AL4</f>
        <v>58</v>
      </c>
      <c r="D31" s="65">
        <f>'[1]Республика Алтай'!AM4</f>
        <v>24</v>
      </c>
      <c r="E31" s="66">
        <f t="shared" ref="E31:E33" si="3">C31*100/D31-100</f>
        <v>141.66666666666666</v>
      </c>
    </row>
    <row r="32" spans="1:5" s="14" customFormat="1" ht="17.25" customHeight="1" x14ac:dyDescent="0.2">
      <c r="A32" s="69" t="s">
        <v>103</v>
      </c>
      <c r="B32" s="69"/>
      <c r="C32" s="65">
        <f>'[1]Республика Алтай'!AN4</f>
        <v>102</v>
      </c>
      <c r="D32" s="65">
        <f>'[1]Республика Алтай'!AO4</f>
        <v>69</v>
      </c>
      <c r="E32" s="66">
        <f t="shared" si="3"/>
        <v>47.826086956521749</v>
      </c>
    </row>
    <row r="33" spans="1:5" s="14" customFormat="1" ht="45" customHeight="1" x14ac:dyDescent="0.2">
      <c r="A33" s="69" t="s">
        <v>104</v>
      </c>
      <c r="B33" s="69"/>
      <c r="C33" s="65">
        <f>'[1]Республика Алтай'!AP4</f>
        <v>11</v>
      </c>
      <c r="D33" s="65">
        <f>'[1]Республика Алтай'!AQ4</f>
        <v>7</v>
      </c>
      <c r="E33" s="66">
        <f t="shared" si="3"/>
        <v>57.142857142857139</v>
      </c>
    </row>
    <row r="34" spans="1:5" s="14" customFormat="1" ht="17.25" customHeight="1" x14ac:dyDescent="0.2">
      <c r="A34" s="69" t="s">
        <v>105</v>
      </c>
      <c r="B34" s="69"/>
      <c r="C34" s="65">
        <f>'[1]Республика Алтай'!AR4</f>
        <v>13</v>
      </c>
      <c r="D34" s="65">
        <f>'[1]Республика Алтай'!AS4</f>
        <v>8</v>
      </c>
      <c r="E34" s="66">
        <f>C34*100/D34-100</f>
        <v>62.5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29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3" t="str">
        <f>'[2]Республика Алтай'!A1</f>
        <v>январь-апрель 2022</v>
      </c>
      <c r="B1" s="73"/>
      <c r="C1" s="73"/>
      <c r="D1" s="73"/>
      <c r="E1" s="73"/>
    </row>
    <row r="2" spans="1:5" ht="22.5" customHeight="1" x14ac:dyDescent="0.2">
      <c r="A2" s="74" t="s">
        <v>118</v>
      </c>
      <c r="B2" s="74"/>
      <c r="C2" s="74"/>
      <c r="D2" s="74"/>
      <c r="E2" s="74"/>
    </row>
    <row r="3" spans="1:5" ht="25.5" customHeight="1" x14ac:dyDescent="0.2">
      <c r="A3" s="72" t="s">
        <v>92</v>
      </c>
      <c r="B3" s="72"/>
      <c r="C3" s="67">
        <v>2022</v>
      </c>
      <c r="D3" s="67">
        <v>2021</v>
      </c>
      <c r="E3" s="67" t="s">
        <v>93</v>
      </c>
    </row>
    <row r="4" spans="1:5" ht="18.75" customHeight="1" x14ac:dyDescent="0.2">
      <c r="A4" s="69" t="s">
        <v>94</v>
      </c>
      <c r="B4" s="69"/>
      <c r="C4" s="65">
        <f>'[2]Республика Алтай'!B4</f>
        <v>1467</v>
      </c>
      <c r="D4" s="65">
        <f>'[2]Республика Алтай'!C4</f>
        <v>1278</v>
      </c>
      <c r="E4" s="66">
        <f t="shared" ref="E4:E15" si="0">C4*100/D4-100</f>
        <v>14.788732394366193</v>
      </c>
    </row>
    <row r="5" spans="1:5" ht="18.75" customHeight="1" x14ac:dyDescent="0.2">
      <c r="A5" s="69" t="s">
        <v>95</v>
      </c>
      <c r="B5" s="69"/>
      <c r="C5" s="65">
        <f>'[2]Республика Алтай'!D4</f>
        <v>89</v>
      </c>
      <c r="D5" s="65">
        <f>'[2]Республика Алтай'!E4</f>
        <v>69</v>
      </c>
      <c r="E5" s="66">
        <f t="shared" si="0"/>
        <v>28.985507246376812</v>
      </c>
    </row>
    <row r="6" spans="1:5" ht="36.75" customHeight="1" x14ac:dyDescent="0.2">
      <c r="A6" s="69" t="s">
        <v>96</v>
      </c>
      <c r="B6" s="69"/>
      <c r="C6" s="65">
        <f>'[2]Республика Алтай'!F4</f>
        <v>77</v>
      </c>
      <c r="D6" s="65">
        <f>'[2]Республика Алтай'!G4</f>
        <v>51</v>
      </c>
      <c r="E6" s="66">
        <f t="shared" si="0"/>
        <v>50.980392156862735</v>
      </c>
    </row>
    <row r="7" spans="1:5" ht="18.75" customHeight="1" x14ac:dyDescent="0.2">
      <c r="A7" s="69" t="s">
        <v>97</v>
      </c>
      <c r="B7" s="69"/>
      <c r="C7" s="65">
        <f>'[2]Республика Алтай'!H4</f>
        <v>153</v>
      </c>
      <c r="D7" s="65">
        <f>'[2]Республика Алтай'!I4</f>
        <v>125</v>
      </c>
      <c r="E7" s="66">
        <f t="shared" si="0"/>
        <v>22.400000000000006</v>
      </c>
    </row>
    <row r="8" spans="1:5" ht="38.25" customHeight="1" x14ac:dyDescent="0.2">
      <c r="A8" s="69" t="s">
        <v>98</v>
      </c>
      <c r="B8" s="69"/>
      <c r="C8" s="65">
        <f>'[2]Республика Алтай'!J4</f>
        <v>81</v>
      </c>
      <c r="D8" s="65">
        <f>'[2]Республика Алтай'!K4</f>
        <v>85</v>
      </c>
      <c r="E8" s="66">
        <f t="shared" si="0"/>
        <v>-4.705882352941174</v>
      </c>
    </row>
    <row r="9" spans="1:5" ht="18.75" customHeight="1" x14ac:dyDescent="0.2">
      <c r="A9" s="69" t="s">
        <v>99</v>
      </c>
      <c r="B9" s="69"/>
      <c r="C9" s="65">
        <f>'[2]Республика Алтай'!L4</f>
        <v>377</v>
      </c>
      <c r="D9" s="65">
        <f>'[2]Республика Алтай'!M4</f>
        <v>371</v>
      </c>
      <c r="E9" s="66">
        <f t="shared" si="0"/>
        <v>1.6172506738544428</v>
      </c>
    </row>
    <row r="10" spans="1:5" ht="18.75" customHeight="1" x14ac:dyDescent="0.2">
      <c r="A10" s="69" t="s">
        <v>100</v>
      </c>
      <c r="B10" s="69"/>
      <c r="C10" s="65">
        <f>'[2]Республика Алтай'!N4</f>
        <v>240</v>
      </c>
      <c r="D10" s="65">
        <f>'[2]Республика Алтай'!O4</f>
        <v>212</v>
      </c>
      <c r="E10" s="66">
        <f t="shared" si="0"/>
        <v>13.20754716981132</v>
      </c>
    </row>
    <row r="11" spans="1:5" ht="19.5" customHeight="1" x14ac:dyDescent="0.2">
      <c r="A11" s="59"/>
      <c r="B11" s="59" t="s">
        <v>101</v>
      </c>
      <c r="C11" s="60">
        <f>C10/C9*100</f>
        <v>63.660477453580896</v>
      </c>
      <c r="D11" s="60">
        <f>D10/D9*100</f>
        <v>57.142857142857139</v>
      </c>
      <c r="E11" s="61">
        <f>C11*100/D11-100</f>
        <v>11.405835543766585</v>
      </c>
    </row>
    <row r="12" spans="1:5" ht="34.5" customHeight="1" x14ac:dyDescent="0.2">
      <c r="A12" s="69" t="s">
        <v>102</v>
      </c>
      <c r="B12" s="69"/>
      <c r="C12" s="65">
        <f>'[2]Республика Алтай'!P4</f>
        <v>52</v>
      </c>
      <c r="D12" s="65">
        <f>'[2]Республика Алтай'!Q4</f>
        <v>40</v>
      </c>
      <c r="E12" s="66">
        <f t="shared" si="0"/>
        <v>30</v>
      </c>
    </row>
    <row r="13" spans="1:5" ht="18.75" customHeight="1" x14ac:dyDescent="0.2">
      <c r="A13" s="69" t="s">
        <v>103</v>
      </c>
      <c r="B13" s="69"/>
      <c r="C13" s="65">
        <f>'[2]Республика Алтай'!R4</f>
        <v>66</v>
      </c>
      <c r="D13" s="65">
        <f>'[2]Республика Алтай'!S4</f>
        <v>43</v>
      </c>
      <c r="E13" s="66">
        <f t="shared" si="0"/>
        <v>53.488372093023258</v>
      </c>
    </row>
    <row r="14" spans="1:5" ht="48.75" customHeight="1" x14ac:dyDescent="0.2">
      <c r="A14" s="69" t="s">
        <v>104</v>
      </c>
      <c r="B14" s="69"/>
      <c r="C14" s="65">
        <f>'[2]Республика Алтай'!T4</f>
        <v>25</v>
      </c>
      <c r="D14" s="65">
        <f>'[2]Республика Алтай'!U4</f>
        <v>11</v>
      </c>
      <c r="E14" s="66">
        <f t="shared" si="0"/>
        <v>127.27272727272728</v>
      </c>
    </row>
    <row r="15" spans="1:5" ht="18" customHeight="1" x14ac:dyDescent="0.2">
      <c r="A15" s="69" t="s">
        <v>105</v>
      </c>
      <c r="B15" s="69"/>
      <c r="C15" s="65">
        <f>'[2]Республика Алтай'!V4</f>
        <v>26</v>
      </c>
      <c r="D15" s="65">
        <f>'[2]Республика Алтай'!W4</f>
        <v>12</v>
      </c>
      <c r="E15" s="66">
        <f t="shared" si="0"/>
        <v>116.66666666666666</v>
      </c>
    </row>
    <row r="16" spans="1:5" ht="26.25" customHeight="1" x14ac:dyDescent="0.2"/>
    <row r="17" ht="30" customHeight="1" x14ac:dyDescent="0.2"/>
    <row r="18" ht="21" customHeight="1" x14ac:dyDescent="0.2"/>
    <row r="19" ht="21" customHeight="1" x14ac:dyDescent="0.2"/>
    <row r="20" ht="36" customHeight="1" x14ac:dyDescent="0.2"/>
    <row r="21" ht="21" customHeight="1" x14ac:dyDescent="0.2"/>
    <row r="22" ht="36" customHeight="1" x14ac:dyDescent="0.2"/>
    <row r="23" ht="21.75" customHeight="1" x14ac:dyDescent="0.2"/>
    <row r="24" ht="21" customHeight="1" x14ac:dyDescent="0.2"/>
    <row r="25" ht="19.5" customHeight="1" x14ac:dyDescent="0.2"/>
    <row r="26" ht="36" customHeight="1" x14ac:dyDescent="0.2"/>
    <row r="27" ht="19.5" customHeight="1" x14ac:dyDescent="0.2"/>
    <row r="28" ht="48.75" customHeight="1" x14ac:dyDescent="0.2"/>
    <row r="29" ht="17.25" customHeight="1" x14ac:dyDescent="0.2"/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120</v>
      </c>
      <c r="C3" s="19" t="s">
        <v>2</v>
      </c>
      <c r="D3" s="24" t="s">
        <v>121</v>
      </c>
      <c r="E3" s="19" t="s">
        <v>2</v>
      </c>
      <c r="F3" s="24" t="s">
        <v>122</v>
      </c>
      <c r="G3" s="19" t="s">
        <v>2</v>
      </c>
      <c r="H3" s="24" t="s">
        <v>123</v>
      </c>
      <c r="I3" s="19" t="s">
        <v>2</v>
      </c>
      <c r="J3" s="24" t="s">
        <v>124</v>
      </c>
      <c r="K3" s="19" t="s">
        <v>2</v>
      </c>
      <c r="L3" s="24" t="s">
        <v>125</v>
      </c>
      <c r="M3" s="19" t="s">
        <v>2</v>
      </c>
      <c r="N3" s="24" t="s">
        <v>126</v>
      </c>
      <c r="O3" s="19" t="s">
        <v>2</v>
      </c>
      <c r="P3" s="24" t="s">
        <v>127</v>
      </c>
      <c r="Q3" s="19" t="s">
        <v>2</v>
      </c>
      <c r="R3" s="24" t="s">
        <v>128</v>
      </c>
      <c r="S3" s="19" t="s">
        <v>2</v>
      </c>
      <c r="T3" s="24" t="s">
        <v>129</v>
      </c>
      <c r="U3" s="19" t="s">
        <v>2</v>
      </c>
      <c r="V3" s="24" t="s">
        <v>130</v>
      </c>
      <c r="W3" s="19" t="s">
        <v>2</v>
      </c>
      <c r="X3" s="25" t="s">
        <v>131</v>
      </c>
      <c r="Y3" s="19" t="s">
        <v>2</v>
      </c>
      <c r="Z3" s="25" t="s">
        <v>132</v>
      </c>
      <c r="AA3" s="19" t="s">
        <v>2</v>
      </c>
      <c r="AB3" s="25" t="s">
        <v>133</v>
      </c>
      <c r="AC3" s="19" t="s">
        <v>2</v>
      </c>
      <c r="AD3" s="25" t="s">
        <v>134</v>
      </c>
      <c r="AE3" s="19" t="s">
        <v>2</v>
      </c>
      <c r="AF3" s="25" t="s">
        <v>135</v>
      </c>
      <c r="AG3" s="19" t="s">
        <v>2</v>
      </c>
      <c r="AH3" s="25" t="s">
        <v>136</v>
      </c>
      <c r="AI3" s="19" t="s">
        <v>2</v>
      </c>
      <c r="AJ3" s="25" t="s">
        <v>137</v>
      </c>
      <c r="AK3" s="19" t="s">
        <v>2</v>
      </c>
      <c r="AL3" s="25" t="s">
        <v>138</v>
      </c>
      <c r="AM3" s="19" t="s">
        <v>2</v>
      </c>
      <c r="AN3" s="25" t="s">
        <v>139</v>
      </c>
      <c r="AO3" s="19" t="s">
        <v>2</v>
      </c>
      <c r="AP3" s="25" t="s">
        <v>140</v>
      </c>
      <c r="AQ3" s="19" t="s">
        <v>2</v>
      </c>
      <c r="AR3" s="25" t="s">
        <v>141</v>
      </c>
      <c r="AS3" s="19" t="s">
        <v>2</v>
      </c>
      <c r="AT3" s="26" t="s">
        <v>142</v>
      </c>
      <c r="AU3" s="19" t="s">
        <v>2</v>
      </c>
      <c r="AV3" s="26" t="s">
        <v>143</v>
      </c>
      <c r="AW3" s="19" t="s">
        <v>2</v>
      </c>
      <c r="AX3" s="26" t="s">
        <v>144</v>
      </c>
      <c r="AY3" s="19" t="s">
        <v>2</v>
      </c>
      <c r="AZ3" s="26" t="s">
        <v>145</v>
      </c>
      <c r="BA3" s="19" t="s">
        <v>2</v>
      </c>
      <c r="BB3" s="26" t="s">
        <v>146</v>
      </c>
      <c r="BC3" s="19" t="s">
        <v>2</v>
      </c>
      <c r="BD3" s="26" t="s">
        <v>147</v>
      </c>
      <c r="BE3" s="19" t="s">
        <v>2</v>
      </c>
      <c r="BF3" s="26" t="s">
        <v>148</v>
      </c>
      <c r="BG3" s="19" t="s">
        <v>2</v>
      </c>
      <c r="BH3" s="26" t="s">
        <v>149</v>
      </c>
      <c r="BI3" s="19" t="s">
        <v>2</v>
      </c>
      <c r="BJ3" s="26" t="s">
        <v>150</v>
      </c>
      <c r="BK3" s="19" t="s">
        <v>2</v>
      </c>
      <c r="BL3" s="26" t="s">
        <v>151</v>
      </c>
      <c r="BM3" s="19" t="s">
        <v>2</v>
      </c>
      <c r="BN3" s="26" t="s">
        <v>152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3" t="str">
        <f>'[3]Республика Алтай'!A1</f>
        <v>январь-апрель 2022</v>
      </c>
      <c r="B1" s="73"/>
      <c r="C1" s="73"/>
      <c r="D1" s="73"/>
      <c r="E1" s="73"/>
    </row>
    <row r="2" spans="1:5" ht="21" customHeight="1" x14ac:dyDescent="0.2">
      <c r="A2" s="70" t="s">
        <v>153</v>
      </c>
      <c r="B2" s="70"/>
      <c r="C2" s="70"/>
      <c r="D2" s="70"/>
      <c r="E2" s="70"/>
    </row>
    <row r="3" spans="1:5" ht="21" customHeight="1" x14ac:dyDescent="0.2">
      <c r="A3" s="72" t="s">
        <v>92</v>
      </c>
      <c r="B3" s="72"/>
      <c r="C3" s="67">
        <v>2022</v>
      </c>
      <c r="D3" s="67">
        <v>2021</v>
      </c>
      <c r="E3" s="67" t="s">
        <v>93</v>
      </c>
    </row>
    <row r="4" spans="1:5" ht="19.5" customHeight="1" x14ac:dyDescent="0.2">
      <c r="A4" s="69" t="s">
        <v>94</v>
      </c>
      <c r="B4" s="69"/>
      <c r="C4" s="65">
        <f>'[3]Республика Алтай'!B4</f>
        <v>6074</v>
      </c>
      <c r="D4" s="65">
        <f>'[3]Республика Алтай'!C4</f>
        <v>5745</v>
      </c>
      <c r="E4" s="66">
        <f t="shared" ref="E4:E10" si="0">C4*100/D4-100</f>
        <v>5.7267188859878217</v>
      </c>
    </row>
    <row r="5" spans="1:5" ht="19.5" customHeight="1" x14ac:dyDescent="0.2">
      <c r="A5" s="69" t="s">
        <v>95</v>
      </c>
      <c r="B5" s="69"/>
      <c r="C5" s="65">
        <f>'[3]Республика Алтай'!D4</f>
        <v>743</v>
      </c>
      <c r="D5" s="65">
        <f>'[3]Республика Алтай'!E4</f>
        <v>687</v>
      </c>
      <c r="E5" s="66">
        <f t="shared" si="0"/>
        <v>8.1513828238719128</v>
      </c>
    </row>
    <row r="6" spans="1:5" ht="33.75" customHeight="1" x14ac:dyDescent="0.2">
      <c r="A6" s="69" t="s">
        <v>96</v>
      </c>
      <c r="B6" s="69"/>
      <c r="C6" s="65">
        <f>'[3]Республика Алтай'!F4</f>
        <v>605</v>
      </c>
      <c r="D6" s="65">
        <f>'[3]Республика Алтай'!G4</f>
        <v>560</v>
      </c>
      <c r="E6" s="66">
        <f t="shared" si="0"/>
        <v>8.0357142857142918</v>
      </c>
    </row>
    <row r="7" spans="1:5" ht="19.5" customHeight="1" x14ac:dyDescent="0.2">
      <c r="A7" s="69" t="s">
        <v>97</v>
      </c>
      <c r="B7" s="69"/>
      <c r="C7" s="65">
        <f>'[3]Республика Алтай'!H4</f>
        <v>638</v>
      </c>
      <c r="D7" s="65">
        <f>'[3]Республика Алтай'!I4</f>
        <v>632</v>
      </c>
      <c r="E7" s="66">
        <f t="shared" si="0"/>
        <v>0.94936708860760177</v>
      </c>
    </row>
    <row r="8" spans="1:5" ht="35.25" customHeight="1" x14ac:dyDescent="0.2">
      <c r="A8" s="69" t="s">
        <v>98</v>
      </c>
      <c r="B8" s="69"/>
      <c r="C8" s="65">
        <f>'[3]Республика Алтай'!J4</f>
        <v>465</v>
      </c>
      <c r="D8" s="65">
        <f>'[3]Республика Алтай'!K4</f>
        <v>498</v>
      </c>
      <c r="E8" s="66">
        <f t="shared" si="0"/>
        <v>-6.6265060240963862</v>
      </c>
    </row>
    <row r="9" spans="1:5" ht="19.5" customHeight="1" x14ac:dyDescent="0.2">
      <c r="A9" s="69" t="s">
        <v>99</v>
      </c>
      <c r="B9" s="69"/>
      <c r="C9" s="65">
        <f>'[3]Республика Алтай'!L4</f>
        <v>1082</v>
      </c>
      <c r="D9" s="65">
        <f>'[3]Республика Алтай'!M4</f>
        <v>1099</v>
      </c>
      <c r="E9" s="66">
        <f t="shared" si="0"/>
        <v>-1.5468607825295777</v>
      </c>
    </row>
    <row r="10" spans="1:5" ht="19.5" customHeight="1" x14ac:dyDescent="0.2">
      <c r="A10" s="69" t="s">
        <v>100</v>
      </c>
      <c r="B10" s="69"/>
      <c r="C10" s="65">
        <f>'[3]Республика Алтай'!N4</f>
        <v>797</v>
      </c>
      <c r="D10" s="65">
        <f>'[3]Республика Алтай'!O4</f>
        <v>856</v>
      </c>
      <c r="E10" s="66">
        <f t="shared" si="0"/>
        <v>-6.8925233644859816</v>
      </c>
    </row>
    <row r="11" spans="1:5" ht="19.5" customHeight="1" x14ac:dyDescent="0.2">
      <c r="A11" s="59"/>
      <c r="B11" s="59" t="s">
        <v>101</v>
      </c>
      <c r="C11" s="60">
        <f>C10/C9*100</f>
        <v>73.659889094269872</v>
      </c>
      <c r="D11" s="60">
        <f>D10/D9*100</f>
        <v>77.888989990900811</v>
      </c>
      <c r="E11" s="61">
        <f>C11*100/D11-100</f>
        <v>-5.4296517352773321</v>
      </c>
    </row>
    <row r="12" spans="1:5" ht="32.25" customHeight="1" x14ac:dyDescent="0.2">
      <c r="A12" s="69" t="s">
        <v>102</v>
      </c>
      <c r="B12" s="69"/>
      <c r="C12" s="65">
        <f>'[3]Республика Алтай'!P4</f>
        <v>231</v>
      </c>
      <c r="D12" s="65">
        <f>'[3]Республика Алтай'!Q4</f>
        <v>245</v>
      </c>
      <c r="E12" s="66">
        <f t="shared" ref="E12:E15" si="1">C12*100/D12-100</f>
        <v>-5.7142857142857082</v>
      </c>
    </row>
    <row r="13" spans="1:5" ht="19.5" customHeight="1" x14ac:dyDescent="0.2">
      <c r="A13" s="69" t="s">
        <v>103</v>
      </c>
      <c r="B13" s="69"/>
      <c r="C13" s="65">
        <f>'[3]Республика Алтай'!R4</f>
        <v>148</v>
      </c>
      <c r="D13" s="65">
        <f>'[3]Республика Алтай'!S4</f>
        <v>112</v>
      </c>
      <c r="E13" s="66">
        <f t="shared" si="1"/>
        <v>32.142857142857139</v>
      </c>
    </row>
    <row r="14" spans="1:5" ht="48" customHeight="1" x14ac:dyDescent="0.2">
      <c r="A14" s="69" t="s">
        <v>104</v>
      </c>
      <c r="B14" s="69"/>
      <c r="C14" s="65">
        <f>'[3]Республика Алтай'!T4</f>
        <v>8</v>
      </c>
      <c r="D14" s="65">
        <f>'[3]Республика Алтай'!U4</f>
        <v>10</v>
      </c>
      <c r="E14" s="66">
        <f t="shared" si="1"/>
        <v>-20</v>
      </c>
    </row>
    <row r="15" spans="1:5" ht="19.5" customHeight="1" x14ac:dyDescent="0.2">
      <c r="A15" s="69" t="s">
        <v>105</v>
      </c>
      <c r="B15" s="69"/>
      <c r="C15" s="65">
        <f>'[3]Республика Алтай'!V4</f>
        <v>7</v>
      </c>
      <c r="D15" s="65">
        <f>'[3]Республика Алтай'!W4</f>
        <v>9</v>
      </c>
      <c r="E15" s="66">
        <f t="shared" si="1"/>
        <v>-22.222222222222229</v>
      </c>
    </row>
    <row r="16" spans="1:5" ht="15.75" x14ac:dyDescent="0.2">
      <c r="A16" s="72" t="s">
        <v>154</v>
      </c>
      <c r="B16" s="72"/>
      <c r="C16" s="72"/>
      <c r="D16" s="72"/>
      <c r="E16" s="72"/>
    </row>
    <row r="17" spans="1:5" ht="25.5" customHeight="1" x14ac:dyDescent="0.2">
      <c r="A17" s="72" t="s">
        <v>92</v>
      </c>
      <c r="B17" s="72"/>
      <c r="C17" s="67">
        <v>2022</v>
      </c>
      <c r="D17" s="67">
        <v>2021</v>
      </c>
      <c r="E17" s="67" t="s">
        <v>93</v>
      </c>
    </row>
    <row r="18" spans="1:5" ht="20.25" x14ac:dyDescent="0.2">
      <c r="A18" s="69" t="s">
        <v>94</v>
      </c>
      <c r="B18" s="69"/>
      <c r="C18" s="65">
        <f>'[3]Республика Алтай'!X4</f>
        <v>465</v>
      </c>
      <c r="D18" s="65">
        <f>'[3]Республика Алтай'!Y4</f>
        <v>386</v>
      </c>
      <c r="E18" s="66">
        <f t="shared" ref="E18:E24" si="2">C18*100/D18-100</f>
        <v>20.466321243523311</v>
      </c>
    </row>
    <row r="19" spans="1:5" ht="20.25" x14ac:dyDescent="0.2">
      <c r="A19" s="69" t="s">
        <v>95</v>
      </c>
      <c r="B19" s="69"/>
      <c r="C19" s="65">
        <f>'[3]Республика Алтай'!Z4</f>
        <v>88</v>
      </c>
      <c r="D19" s="65">
        <f>'[3]Республика Алтай'!AA4</f>
        <v>82</v>
      </c>
      <c r="E19" s="66">
        <f t="shared" si="2"/>
        <v>7.3170731707317032</v>
      </c>
    </row>
    <row r="20" spans="1:5" ht="33.75" customHeight="1" x14ac:dyDescent="0.2">
      <c r="A20" s="69" t="s">
        <v>96</v>
      </c>
      <c r="B20" s="69"/>
      <c r="C20" s="65">
        <f>'[3]Республика Алтай'!AB4</f>
        <v>65</v>
      </c>
      <c r="D20" s="65">
        <f>'[3]Республика Алтай'!AC4</f>
        <v>59</v>
      </c>
      <c r="E20" s="66">
        <f t="shared" si="2"/>
        <v>10.169491525423723</v>
      </c>
    </row>
    <row r="21" spans="1:5" ht="20.25" x14ac:dyDescent="0.2">
      <c r="A21" s="69" t="s">
        <v>97</v>
      </c>
      <c r="B21" s="69"/>
      <c r="C21" s="65">
        <f>'[3]Республика Алтай'!AD4</f>
        <v>139</v>
      </c>
      <c r="D21" s="65">
        <f>'[3]Республика Алтай'!AE4</f>
        <v>114</v>
      </c>
      <c r="E21" s="66">
        <f t="shared" si="2"/>
        <v>21.929824561403507</v>
      </c>
    </row>
    <row r="22" spans="1:5" ht="32.25" customHeight="1" x14ac:dyDescent="0.2">
      <c r="A22" s="69" t="s">
        <v>98</v>
      </c>
      <c r="B22" s="69"/>
      <c r="C22" s="65">
        <f>'[3]Республика Алтай'!AF4</f>
        <v>190</v>
      </c>
      <c r="D22" s="65">
        <f>'[3]Республика Алтай'!AG4</f>
        <v>161</v>
      </c>
      <c r="E22" s="66">
        <f t="shared" si="2"/>
        <v>18.012422360248451</v>
      </c>
    </row>
    <row r="23" spans="1:5" ht="20.25" x14ac:dyDescent="0.2">
      <c r="A23" s="69" t="s">
        <v>99</v>
      </c>
      <c r="B23" s="69"/>
      <c r="C23" s="65">
        <f>'[3]Республика Алтай'!AH4</f>
        <v>73</v>
      </c>
      <c r="D23" s="65">
        <f>'[3]Республика Алтай'!AI4</f>
        <v>56</v>
      </c>
      <c r="E23" s="66">
        <f t="shared" si="2"/>
        <v>30.357142857142861</v>
      </c>
    </row>
    <row r="24" spans="1:5" ht="20.25" customHeight="1" x14ac:dyDescent="0.2">
      <c r="A24" s="69" t="s">
        <v>100</v>
      </c>
      <c r="B24" s="69"/>
      <c r="C24" s="65">
        <f>'[3]Республика Алтай'!AJ4</f>
        <v>56</v>
      </c>
      <c r="D24" s="65">
        <f>'[3]Республика Алтай'!AK4</f>
        <v>38</v>
      </c>
      <c r="E24" s="66">
        <f t="shared" si="2"/>
        <v>47.368421052631589</v>
      </c>
    </row>
    <row r="25" spans="1:5" ht="19.5" customHeight="1" x14ac:dyDescent="0.2">
      <c r="A25" s="59"/>
      <c r="B25" s="59" t="s">
        <v>101</v>
      </c>
      <c r="C25" s="60">
        <f>C24/C23*100</f>
        <v>76.712328767123282</v>
      </c>
      <c r="D25" s="60">
        <f>D24/D23*100</f>
        <v>67.857142857142861</v>
      </c>
      <c r="E25" s="61">
        <f>C25*100/D25-100</f>
        <v>13.049747656813253</v>
      </c>
    </row>
    <row r="26" spans="1:5" ht="34.5" customHeight="1" x14ac:dyDescent="0.2">
      <c r="A26" s="69" t="s">
        <v>102</v>
      </c>
      <c r="B26" s="69"/>
      <c r="C26" s="65">
        <f>'[3]Республика Алтай'!AL4</f>
        <v>20</v>
      </c>
      <c r="D26" s="65">
        <f>'[3]Республика Алтай'!AM4</f>
        <v>18</v>
      </c>
      <c r="E26" s="66">
        <f t="shared" ref="E26:E27" si="3">C26*100/D26-100</f>
        <v>11.111111111111114</v>
      </c>
    </row>
    <row r="27" spans="1:5" ht="20.25" customHeight="1" x14ac:dyDescent="0.2">
      <c r="A27" s="69" t="s">
        <v>103</v>
      </c>
      <c r="B27" s="69"/>
      <c r="C27" s="65">
        <f>'[3]Республика Алтай'!AN4</f>
        <v>6</v>
      </c>
      <c r="D27" s="65">
        <f>'[3]Республика Алтай'!AO4</f>
        <v>12</v>
      </c>
      <c r="E27" s="66">
        <f t="shared" si="3"/>
        <v>-50</v>
      </c>
    </row>
    <row r="28" spans="1:5" ht="30.75" customHeight="1" x14ac:dyDescent="0.2">
      <c r="A28" s="69" t="s">
        <v>104</v>
      </c>
      <c r="B28" s="69"/>
      <c r="C28" s="65">
        <f>'[3]Республика Алтай'!AP4</f>
        <v>3</v>
      </c>
      <c r="D28" s="65">
        <f>'[3]Республика Алтай'!AQ4</f>
        <v>0</v>
      </c>
      <c r="E28" s="66">
        <v>100</v>
      </c>
    </row>
    <row r="29" spans="1:5" ht="20.25" x14ac:dyDescent="0.2">
      <c r="A29" s="69" t="s">
        <v>105</v>
      </c>
      <c r="B29" s="69"/>
      <c r="C29" s="65">
        <f>'[3]Республика Алтай'!AR4</f>
        <v>2</v>
      </c>
      <c r="D29" s="65">
        <f>'[3]Республика Алтай'!AS4</f>
        <v>0</v>
      </c>
      <c r="E29" s="66">
        <v>100</v>
      </c>
    </row>
    <row r="30" spans="1:5" ht="15.75" x14ac:dyDescent="0.2">
      <c r="A30" s="72" t="s">
        <v>155</v>
      </c>
      <c r="B30" s="72"/>
      <c r="C30" s="72"/>
      <c r="D30" s="72"/>
      <c r="E30" s="72"/>
    </row>
    <row r="31" spans="1:5" ht="15.75" x14ac:dyDescent="0.2">
      <c r="A31" s="72" t="s">
        <v>92</v>
      </c>
      <c r="B31" s="72"/>
      <c r="C31" s="67">
        <v>2022</v>
      </c>
      <c r="D31" s="67">
        <v>2021</v>
      </c>
      <c r="E31" s="67" t="s">
        <v>93</v>
      </c>
    </row>
    <row r="32" spans="1:5" ht="20.25" x14ac:dyDescent="0.2">
      <c r="A32" s="69" t="s">
        <v>94</v>
      </c>
      <c r="B32" s="69"/>
      <c r="C32" s="65">
        <f>'[3]Республика Алтай'!AT4</f>
        <v>1194</v>
      </c>
      <c r="D32" s="65">
        <f>'[3]Республика Алтай'!AU4</f>
        <v>989</v>
      </c>
      <c r="E32" s="66">
        <f t="shared" ref="E32:E38" si="4">C32*100/D32-100</f>
        <v>20.728008088978768</v>
      </c>
    </row>
    <row r="33" spans="1:5" ht="20.25" x14ac:dyDescent="0.2">
      <c r="A33" s="69" t="s">
        <v>95</v>
      </c>
      <c r="B33" s="69"/>
      <c r="C33" s="65">
        <f>'[3]Республика Алтай'!AV4</f>
        <v>76</v>
      </c>
      <c r="D33" s="65">
        <f>'[3]Республика Алтай'!AW4</f>
        <v>54</v>
      </c>
      <c r="E33" s="66">
        <f t="shared" si="4"/>
        <v>40.740740740740733</v>
      </c>
    </row>
    <row r="34" spans="1:5" ht="30" customHeight="1" x14ac:dyDescent="0.2">
      <c r="A34" s="69" t="s">
        <v>96</v>
      </c>
      <c r="B34" s="69"/>
      <c r="C34" s="65">
        <f>'[3]Республика Алтай'!AX4</f>
        <v>55</v>
      </c>
      <c r="D34" s="65">
        <f>'[3]Республика Алтай'!AY4</f>
        <v>51</v>
      </c>
      <c r="E34" s="66">
        <f t="shared" si="4"/>
        <v>7.8431372549019613</v>
      </c>
    </row>
    <row r="35" spans="1:5" ht="20.25" x14ac:dyDescent="0.2">
      <c r="A35" s="69" t="s">
        <v>97</v>
      </c>
      <c r="B35" s="69"/>
      <c r="C35" s="65">
        <f>'[3]Республика Алтай'!AZ4</f>
        <v>115</v>
      </c>
      <c r="D35" s="65">
        <f>'[3]Республика Алтай'!BA4</f>
        <v>81</v>
      </c>
      <c r="E35" s="66">
        <f t="shared" si="4"/>
        <v>41.975308641975317</v>
      </c>
    </row>
    <row r="36" spans="1:5" ht="33.75" customHeight="1" x14ac:dyDescent="0.2">
      <c r="A36" s="69" t="s">
        <v>98</v>
      </c>
      <c r="B36" s="69"/>
      <c r="C36" s="65">
        <f>'[3]Республика Алтай'!BB4</f>
        <v>51</v>
      </c>
      <c r="D36" s="65">
        <f>'[3]Республика Алтай'!BC4</f>
        <v>20</v>
      </c>
      <c r="E36" s="66">
        <f t="shared" si="4"/>
        <v>155</v>
      </c>
    </row>
    <row r="37" spans="1:5" ht="20.25" x14ac:dyDescent="0.2">
      <c r="A37" s="69" t="s">
        <v>99</v>
      </c>
      <c r="B37" s="69"/>
      <c r="C37" s="65">
        <f>'[3]Республика Алтай'!BD4</f>
        <v>393</v>
      </c>
      <c r="D37" s="65">
        <f>'[3]Республика Алтай'!BE4</f>
        <v>382</v>
      </c>
      <c r="E37" s="66">
        <f t="shared" si="4"/>
        <v>2.8795811518324541</v>
      </c>
    </row>
    <row r="38" spans="1:5" ht="20.25" customHeight="1" x14ac:dyDescent="0.2">
      <c r="A38" s="69" t="s">
        <v>100</v>
      </c>
      <c r="B38" s="69"/>
      <c r="C38" s="65">
        <f>'[3]Республика Алтай'!BF4</f>
        <v>230</v>
      </c>
      <c r="D38" s="65">
        <f>'[3]Республика Алтай'!BG4</f>
        <v>213</v>
      </c>
      <c r="E38" s="66">
        <f t="shared" si="4"/>
        <v>7.9812206572769924</v>
      </c>
    </row>
    <row r="39" spans="1:5" ht="19.5" customHeight="1" x14ac:dyDescent="0.2">
      <c r="A39" s="59"/>
      <c r="B39" s="59" t="s">
        <v>101</v>
      </c>
      <c r="C39" s="60">
        <f>C38/C37*100</f>
        <v>58.524173027989825</v>
      </c>
      <c r="D39" s="60">
        <f>D38/D37*100</f>
        <v>55.759162303664922</v>
      </c>
      <c r="E39" s="61">
        <f>C39*100/D39-100</f>
        <v>4.958845524376116</v>
      </c>
    </row>
    <row r="40" spans="1:5" ht="32.25" customHeight="1" x14ac:dyDescent="0.2">
      <c r="A40" s="69" t="s">
        <v>102</v>
      </c>
      <c r="B40" s="69"/>
      <c r="C40" s="65">
        <f>'[3]Республика Алтай'!BH4</f>
        <v>51</v>
      </c>
      <c r="D40" s="65">
        <f>'[3]Республика Алтай'!BI4</f>
        <v>51</v>
      </c>
      <c r="E40" s="66">
        <f t="shared" ref="E40:E43" si="5">C40*100/D40-100</f>
        <v>0</v>
      </c>
    </row>
    <row r="41" spans="1:5" ht="20.25" customHeight="1" x14ac:dyDescent="0.2">
      <c r="A41" s="69" t="s">
        <v>103</v>
      </c>
      <c r="B41" s="69"/>
      <c r="C41" s="65">
        <f>'[3]Республика Алтай'!BJ4</f>
        <v>50</v>
      </c>
      <c r="D41" s="65">
        <f>'[3]Республика Алтай'!BK4</f>
        <v>51</v>
      </c>
      <c r="E41" s="66">
        <f t="shared" si="5"/>
        <v>-1.9607843137254832</v>
      </c>
    </row>
    <row r="42" spans="1:5" ht="34.5" customHeight="1" x14ac:dyDescent="0.2">
      <c r="A42" s="69" t="s">
        <v>104</v>
      </c>
      <c r="B42" s="69"/>
      <c r="C42" s="65">
        <f>'[3]Республика Алтай'!BL4</f>
        <v>7</v>
      </c>
      <c r="D42" s="65">
        <f>'[3]Республика Алтай'!BM4</f>
        <v>1</v>
      </c>
      <c r="E42" s="66">
        <f t="shared" si="5"/>
        <v>600</v>
      </c>
    </row>
    <row r="43" spans="1:5" ht="20.25" x14ac:dyDescent="0.2">
      <c r="A43" s="69" t="s">
        <v>105</v>
      </c>
      <c r="B43" s="69"/>
      <c r="C43" s="65">
        <f>'[3]Республика Алтай'!BN4</f>
        <v>8</v>
      </c>
      <c r="D43" s="65">
        <f>'[3]Республика Алтай'!BO4</f>
        <v>1</v>
      </c>
      <c r="E43" s="66">
        <f t="shared" si="5"/>
        <v>700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156</v>
      </c>
      <c r="C3" s="27" t="s">
        <v>2</v>
      </c>
      <c r="D3" s="25" t="s">
        <v>157</v>
      </c>
      <c r="E3" s="27" t="s">
        <v>2</v>
      </c>
      <c r="F3" s="25" t="s">
        <v>158</v>
      </c>
      <c r="G3" s="27" t="s">
        <v>2</v>
      </c>
      <c r="H3" s="25" t="s">
        <v>159</v>
      </c>
      <c r="I3" s="27" t="s">
        <v>2</v>
      </c>
      <c r="J3" s="25" t="s">
        <v>160</v>
      </c>
      <c r="K3" s="27" t="s">
        <v>2</v>
      </c>
      <c r="L3" s="25" t="s">
        <v>161</v>
      </c>
      <c r="M3" s="27" t="s">
        <v>2</v>
      </c>
      <c r="N3" s="25" t="s">
        <v>162</v>
      </c>
      <c r="O3" s="27" t="s">
        <v>2</v>
      </c>
      <c r="P3" s="25" t="s">
        <v>163</v>
      </c>
      <c r="Q3" s="27" t="s">
        <v>2</v>
      </c>
      <c r="R3" s="25" t="s">
        <v>164</v>
      </c>
      <c r="S3" s="27" t="s">
        <v>2</v>
      </c>
      <c r="T3" s="25" t="s">
        <v>165</v>
      </c>
      <c r="U3" s="27" t="s">
        <v>2</v>
      </c>
      <c r="V3" s="25" t="s">
        <v>166</v>
      </c>
      <c r="W3" s="27" t="s">
        <v>2</v>
      </c>
      <c r="X3" s="26" t="s">
        <v>167</v>
      </c>
      <c r="Y3" s="28" t="s">
        <v>2</v>
      </c>
      <c r="Z3" s="26" t="s">
        <v>168</v>
      </c>
      <c r="AA3" s="28" t="s">
        <v>2</v>
      </c>
      <c r="AB3" s="26" t="s">
        <v>169</v>
      </c>
      <c r="AC3" s="28" t="s">
        <v>2</v>
      </c>
      <c r="AD3" s="26" t="s">
        <v>170</v>
      </c>
      <c r="AE3" s="28" t="s">
        <v>2</v>
      </c>
      <c r="AF3" s="26" t="s">
        <v>171</v>
      </c>
      <c r="AG3" s="28" t="s">
        <v>2</v>
      </c>
      <c r="AH3" s="26" t="s">
        <v>172</v>
      </c>
      <c r="AI3" s="28" t="s">
        <v>2</v>
      </c>
      <c r="AJ3" s="26" t="s">
        <v>173</v>
      </c>
      <c r="AK3" s="28" t="s">
        <v>2</v>
      </c>
      <c r="AL3" s="26" t="s">
        <v>174</v>
      </c>
      <c r="AM3" s="28" t="s">
        <v>2</v>
      </c>
      <c r="AN3" s="26" t="s">
        <v>175</v>
      </c>
      <c r="AO3" s="28" t="s">
        <v>2</v>
      </c>
      <c r="AP3" s="26" t="s">
        <v>176</v>
      </c>
      <c r="AQ3" s="28" t="s">
        <v>2</v>
      </c>
      <c r="AR3" s="26" t="s">
        <v>177</v>
      </c>
      <c r="AS3" s="28" t="s">
        <v>2</v>
      </c>
    </row>
    <row r="4" spans="1:45" ht="64.5" thickBot="1" x14ac:dyDescent="0.25">
      <c r="A4" s="20" t="s">
        <v>24</v>
      </c>
      <c r="B4" s="29">
        <v>533</v>
      </c>
      <c r="C4" s="29">
        <v>262</v>
      </c>
      <c r="D4" s="29">
        <v>65</v>
      </c>
      <c r="E4" s="29">
        <v>52</v>
      </c>
      <c r="F4" s="29">
        <v>6</v>
      </c>
      <c r="G4" s="29">
        <v>24</v>
      </c>
      <c r="H4" s="29">
        <v>0</v>
      </c>
      <c r="I4" s="29">
        <v>0</v>
      </c>
      <c r="J4" s="29">
        <v>17</v>
      </c>
      <c r="K4" s="29">
        <v>26</v>
      </c>
      <c r="L4" s="29">
        <v>50</v>
      </c>
      <c r="M4" s="29">
        <v>52</v>
      </c>
      <c r="N4" s="29">
        <v>10</v>
      </c>
      <c r="O4" s="29">
        <v>6</v>
      </c>
      <c r="P4" s="29">
        <v>10</v>
      </c>
      <c r="Q4" s="29">
        <v>2</v>
      </c>
      <c r="R4" s="29">
        <v>0</v>
      </c>
      <c r="S4" s="29">
        <v>1</v>
      </c>
      <c r="T4" s="29">
        <v>1</v>
      </c>
      <c r="U4" s="29">
        <v>0</v>
      </c>
      <c r="V4" s="29">
        <v>1</v>
      </c>
      <c r="W4" s="29">
        <v>0</v>
      </c>
      <c r="X4" s="29">
        <v>420</v>
      </c>
      <c r="Y4" s="29">
        <v>216</v>
      </c>
      <c r="Z4" s="29">
        <v>26</v>
      </c>
      <c r="AA4" s="29">
        <v>2</v>
      </c>
      <c r="AB4" s="29">
        <v>5</v>
      </c>
      <c r="AC4" s="29">
        <v>9</v>
      </c>
      <c r="AD4" s="29">
        <v>48</v>
      </c>
      <c r="AE4" s="29">
        <v>38</v>
      </c>
      <c r="AF4" s="29">
        <v>44</v>
      </c>
      <c r="AG4" s="29">
        <v>31</v>
      </c>
      <c r="AH4" s="29">
        <v>104</v>
      </c>
      <c r="AI4" s="29">
        <v>78</v>
      </c>
      <c r="AJ4" s="29">
        <v>54</v>
      </c>
      <c r="AK4" s="29">
        <v>26</v>
      </c>
      <c r="AL4" s="29">
        <v>0</v>
      </c>
      <c r="AM4" s="29">
        <v>0</v>
      </c>
      <c r="AN4" s="29">
        <v>3</v>
      </c>
      <c r="AO4" s="29">
        <v>1</v>
      </c>
      <c r="AP4" s="29">
        <v>2</v>
      </c>
      <c r="AQ4" s="29">
        <v>0</v>
      </c>
      <c r="AR4" s="29">
        <v>1</v>
      </c>
      <c r="AS4" s="29">
        <v>0</v>
      </c>
    </row>
    <row r="5" spans="1:45" x14ac:dyDescent="0.2">
      <c r="A5" s="22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activeCell="I9" sqref="I9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5" t="str">
        <f>'[4]Республика Алтай'!A1</f>
        <v>январь-апрель 2022</v>
      </c>
      <c r="B1" s="75"/>
      <c r="C1" s="75"/>
      <c r="D1" s="75"/>
      <c r="E1" s="75"/>
    </row>
    <row r="2" spans="1:5" ht="15.75" customHeight="1" x14ac:dyDescent="0.2">
      <c r="A2" s="72" t="s">
        <v>178</v>
      </c>
      <c r="B2" s="72"/>
      <c r="C2" s="72"/>
      <c r="D2" s="72"/>
      <c r="E2" s="72"/>
    </row>
    <row r="3" spans="1:5" ht="25.5" customHeight="1" x14ac:dyDescent="0.2">
      <c r="A3" s="72" t="s">
        <v>92</v>
      </c>
      <c r="B3" s="72"/>
      <c r="C3" s="67">
        <v>2022</v>
      </c>
      <c r="D3" s="67">
        <v>2021</v>
      </c>
      <c r="E3" s="67" t="s">
        <v>93</v>
      </c>
    </row>
    <row r="4" spans="1:5" ht="20.25" x14ac:dyDescent="0.2">
      <c r="A4" s="69" t="s">
        <v>94</v>
      </c>
      <c r="B4" s="69"/>
      <c r="C4" s="65">
        <f>'[4]Республика Алтай'!B4</f>
        <v>1575</v>
      </c>
      <c r="D4" s="65">
        <f>'[4]Республика Алтай'!C4</f>
        <v>1331</v>
      </c>
      <c r="E4" s="66">
        <f t="shared" ref="E4:E10" si="0">C4*100/D4-100</f>
        <v>18.332081141998501</v>
      </c>
    </row>
    <row r="5" spans="1:5" ht="20.25" x14ac:dyDescent="0.2">
      <c r="A5" s="69" t="s">
        <v>95</v>
      </c>
      <c r="B5" s="69"/>
      <c r="C5" s="65">
        <f>'[4]Республика Алтай'!D4</f>
        <v>239</v>
      </c>
      <c r="D5" s="65">
        <f>'[4]Республика Алтай'!E4</f>
        <v>191</v>
      </c>
      <c r="E5" s="66">
        <f t="shared" si="0"/>
        <v>25.130890052356023</v>
      </c>
    </row>
    <row r="6" spans="1:5" ht="32.25" customHeight="1" x14ac:dyDescent="0.2">
      <c r="A6" s="69" t="s">
        <v>96</v>
      </c>
      <c r="B6" s="69"/>
      <c r="C6" s="65">
        <f>'[4]Республика Алтай'!F4</f>
        <v>194</v>
      </c>
      <c r="D6" s="65">
        <f>'[4]Республика Алтай'!G4</f>
        <v>131</v>
      </c>
      <c r="E6" s="66">
        <f t="shared" si="0"/>
        <v>48.091603053435108</v>
      </c>
    </row>
    <row r="7" spans="1:5" ht="20.25" x14ac:dyDescent="0.2">
      <c r="A7" s="69" t="s">
        <v>97</v>
      </c>
      <c r="B7" s="69"/>
      <c r="C7" s="65">
        <f>'[4]Республика Алтай'!H4</f>
        <v>27</v>
      </c>
      <c r="D7" s="65">
        <f>'[4]Республика Алтай'!I4</f>
        <v>16</v>
      </c>
      <c r="E7" s="66">
        <f t="shared" si="0"/>
        <v>68.75</v>
      </c>
    </row>
    <row r="8" spans="1:5" ht="30" customHeight="1" x14ac:dyDescent="0.2">
      <c r="A8" s="69" t="s">
        <v>98</v>
      </c>
      <c r="B8" s="69"/>
      <c r="C8" s="65">
        <f>'[4]Республика Алтай'!J4</f>
        <v>31</v>
      </c>
      <c r="D8" s="65">
        <f>'[4]Республика Алтай'!K4</f>
        <v>32</v>
      </c>
      <c r="E8" s="66">
        <f t="shared" si="0"/>
        <v>-3.125</v>
      </c>
    </row>
    <row r="9" spans="1:5" ht="20.25" x14ac:dyDescent="0.2">
      <c r="A9" s="69" t="s">
        <v>99</v>
      </c>
      <c r="B9" s="69"/>
      <c r="C9" s="65">
        <f>'[4]Республика Алтай'!L4</f>
        <v>284</v>
      </c>
      <c r="D9" s="65">
        <f>'[4]Республика Алтай'!M4</f>
        <v>212</v>
      </c>
      <c r="E9" s="66">
        <f t="shared" si="0"/>
        <v>33.962264150943383</v>
      </c>
    </row>
    <row r="10" spans="1:5" ht="20.25" customHeight="1" x14ac:dyDescent="0.2">
      <c r="A10" s="69" t="s">
        <v>100</v>
      </c>
      <c r="B10" s="69"/>
      <c r="C10" s="65">
        <f>'[4]Республика Алтай'!N4</f>
        <v>193</v>
      </c>
      <c r="D10" s="65">
        <f>'[4]Республика Алтай'!O4</f>
        <v>120</v>
      </c>
      <c r="E10" s="66">
        <f t="shared" si="0"/>
        <v>60.833333333333343</v>
      </c>
    </row>
    <row r="11" spans="1:5" ht="19.5" customHeight="1" x14ac:dyDescent="0.2">
      <c r="A11" s="59"/>
      <c r="B11" s="59" t="s">
        <v>101</v>
      </c>
      <c r="C11" s="60">
        <f>C10/C9*100</f>
        <v>67.957746478873233</v>
      </c>
      <c r="D11" s="60">
        <f>D10/D9*100</f>
        <v>56.60377358490566</v>
      </c>
      <c r="E11" s="61">
        <f>C11*100/D11-100</f>
        <v>20.058685446009378</v>
      </c>
    </row>
    <row r="12" spans="1:5" ht="32.25" customHeight="1" x14ac:dyDescent="0.2">
      <c r="A12" s="69" t="s">
        <v>102</v>
      </c>
      <c r="B12" s="69"/>
      <c r="C12" s="65">
        <f>'[4]Республика Алтай'!P4</f>
        <v>26</v>
      </c>
      <c r="D12" s="65">
        <f>'[4]Республика Алтай'!Q4</f>
        <v>23</v>
      </c>
      <c r="E12" s="66">
        <f t="shared" ref="E12:E15" si="1">C12*100/D12-100</f>
        <v>13.043478260869563</v>
      </c>
    </row>
    <row r="13" spans="1:5" ht="20.25" customHeight="1" x14ac:dyDescent="0.2">
      <c r="A13" s="69" t="s">
        <v>103</v>
      </c>
      <c r="B13" s="69"/>
      <c r="C13" s="65">
        <f>'[4]Республика Алтай'!R4</f>
        <v>58</v>
      </c>
      <c r="D13" s="65">
        <f>'[4]Республика Алтай'!S4</f>
        <v>43</v>
      </c>
      <c r="E13" s="66">
        <f t="shared" si="1"/>
        <v>34.883720930232556</v>
      </c>
    </row>
    <row r="14" spans="1:5" ht="49.5" customHeight="1" x14ac:dyDescent="0.2">
      <c r="A14" s="69" t="s">
        <v>104</v>
      </c>
      <c r="B14" s="69"/>
      <c r="C14" s="65">
        <f>'[4]Республика Алтай'!T4</f>
        <v>2</v>
      </c>
      <c r="D14" s="65">
        <f>'[4]Республика Алтай'!U4</f>
        <v>1</v>
      </c>
      <c r="E14" s="66">
        <f t="shared" si="1"/>
        <v>100</v>
      </c>
    </row>
    <row r="15" spans="1:5" ht="20.25" x14ac:dyDescent="0.2">
      <c r="A15" s="69" t="s">
        <v>105</v>
      </c>
      <c r="B15" s="69"/>
      <c r="C15" s="65">
        <f>'[4]Республика Алтай'!V4</f>
        <v>1</v>
      </c>
      <c r="D15" s="65">
        <f>'[4]Республика Алтай'!W4</f>
        <v>2</v>
      </c>
      <c r="E15" s="66">
        <f t="shared" si="1"/>
        <v>-50</v>
      </c>
    </row>
    <row r="16" spans="1:5" ht="20.25" customHeight="1" x14ac:dyDescent="0.2">
      <c r="A16" s="75"/>
      <c r="B16" s="75"/>
      <c r="C16" s="75"/>
      <c r="D16" s="75"/>
      <c r="E16" s="75"/>
    </row>
    <row r="17" spans="1:5" ht="23.25" customHeight="1" x14ac:dyDescent="0.2">
      <c r="A17" s="72" t="s">
        <v>179</v>
      </c>
      <c r="B17" s="72"/>
      <c r="C17" s="72"/>
      <c r="D17" s="72"/>
      <c r="E17" s="72"/>
    </row>
    <row r="18" spans="1:5" ht="25.5" customHeight="1" x14ac:dyDescent="0.2">
      <c r="A18" s="72" t="s">
        <v>92</v>
      </c>
      <c r="B18" s="72"/>
      <c r="C18" s="67">
        <v>2022</v>
      </c>
      <c r="D18" s="67">
        <v>2021</v>
      </c>
      <c r="E18" s="67" t="s">
        <v>93</v>
      </c>
    </row>
    <row r="19" spans="1:5" ht="17.25" customHeight="1" x14ac:dyDescent="0.2">
      <c r="A19" s="69" t="s">
        <v>94</v>
      </c>
      <c r="B19" s="69"/>
      <c r="C19" s="65">
        <f>'[4]Республика Алтай'!X4</f>
        <v>2478</v>
      </c>
      <c r="D19" s="65">
        <f>'[4]Республика Алтай'!Y4</f>
        <v>1870</v>
      </c>
      <c r="E19" s="66">
        <f t="shared" ref="E19:E25" si="2">C19*100/D19-100</f>
        <v>32.513368983957207</v>
      </c>
    </row>
    <row r="20" spans="1:5" ht="17.25" customHeight="1" x14ac:dyDescent="0.2">
      <c r="A20" s="69" t="s">
        <v>95</v>
      </c>
      <c r="B20" s="69"/>
      <c r="C20" s="65">
        <f>'[4]Республика Алтай'!Z4</f>
        <v>215</v>
      </c>
      <c r="D20" s="65">
        <f>'[4]Республика Алтай'!AA4</f>
        <v>161</v>
      </c>
      <c r="E20" s="66">
        <f t="shared" si="2"/>
        <v>33.540372670807443</v>
      </c>
    </row>
    <row r="21" spans="1:5" ht="30" customHeight="1" x14ac:dyDescent="0.2">
      <c r="A21" s="69" t="s">
        <v>96</v>
      </c>
      <c r="B21" s="69"/>
      <c r="C21" s="65">
        <f>'[4]Республика Алтай'!AB4</f>
        <v>165</v>
      </c>
      <c r="D21" s="65">
        <f>'[4]Республика Алтай'!AC4</f>
        <v>138</v>
      </c>
      <c r="E21" s="66">
        <f t="shared" si="2"/>
        <v>19.565217391304344</v>
      </c>
    </row>
    <row r="22" spans="1:5" ht="26.25" customHeight="1" x14ac:dyDescent="0.2">
      <c r="A22" s="69" t="s">
        <v>97</v>
      </c>
      <c r="B22" s="69"/>
      <c r="C22" s="65">
        <f>'[4]Республика Алтай'!AD4</f>
        <v>220</v>
      </c>
      <c r="D22" s="65">
        <f>'[4]Республика Алтай'!AE4</f>
        <v>205</v>
      </c>
      <c r="E22" s="66">
        <f t="shared" si="2"/>
        <v>7.3170731707317032</v>
      </c>
    </row>
    <row r="23" spans="1:5" ht="31.5" customHeight="1" x14ac:dyDescent="0.2">
      <c r="A23" s="69" t="s">
        <v>98</v>
      </c>
      <c r="B23" s="69"/>
      <c r="C23" s="65">
        <f>'[4]Республика Алтай'!AF4</f>
        <v>145</v>
      </c>
      <c r="D23" s="65">
        <f>'[4]Республика Алтай'!AG4</f>
        <v>171</v>
      </c>
      <c r="E23" s="66">
        <f t="shared" si="2"/>
        <v>-15.204678362573105</v>
      </c>
    </row>
    <row r="24" spans="1:5" ht="18" customHeight="1" x14ac:dyDescent="0.2">
      <c r="A24" s="69" t="s">
        <v>99</v>
      </c>
      <c r="B24" s="69"/>
      <c r="C24" s="65">
        <f>'[4]Республика Алтай'!AH4</f>
        <v>466</v>
      </c>
      <c r="D24" s="65">
        <f>'[4]Республика Алтай'!AI4</f>
        <v>420</v>
      </c>
      <c r="E24" s="66">
        <f t="shared" si="2"/>
        <v>10.952380952380949</v>
      </c>
    </row>
    <row r="25" spans="1:5" ht="18" customHeight="1" x14ac:dyDescent="0.2">
      <c r="A25" s="69" t="s">
        <v>100</v>
      </c>
      <c r="B25" s="69"/>
      <c r="C25" s="65">
        <f>'[4]Республика Алтай'!AJ4</f>
        <v>431</v>
      </c>
      <c r="D25" s="65">
        <f>'[4]Республика Алтай'!AK4</f>
        <v>399</v>
      </c>
      <c r="E25" s="66">
        <f t="shared" si="2"/>
        <v>8.0200501253132899</v>
      </c>
    </row>
    <row r="26" spans="1:5" ht="19.5" customHeight="1" x14ac:dyDescent="0.2">
      <c r="A26" s="59"/>
      <c r="B26" s="59" t="s">
        <v>101</v>
      </c>
      <c r="C26" s="60">
        <f>C25/C24*100</f>
        <v>92.489270386266099</v>
      </c>
      <c r="D26" s="60">
        <f>D25/D24*100</f>
        <v>95</v>
      </c>
      <c r="E26" s="61">
        <f>C26*100/D26-100</f>
        <v>-2.6428732776146262</v>
      </c>
    </row>
    <row r="27" spans="1:5" ht="33.75" customHeight="1" x14ac:dyDescent="0.2">
      <c r="A27" s="69" t="s">
        <v>102</v>
      </c>
      <c r="B27" s="69"/>
      <c r="C27" s="65">
        <f>'[4]Республика Алтай'!AL4</f>
        <v>53</v>
      </c>
      <c r="D27" s="65">
        <f>'[4]Республика Алтай'!AM4</f>
        <v>32</v>
      </c>
      <c r="E27" s="66">
        <f t="shared" ref="E27:E30" si="3">C27*100/D27-100</f>
        <v>65.625</v>
      </c>
    </row>
    <row r="28" spans="1:5" ht="21.75" customHeight="1" x14ac:dyDescent="0.2">
      <c r="A28" s="69" t="s">
        <v>103</v>
      </c>
      <c r="B28" s="69"/>
      <c r="C28" s="65">
        <f>'[4]Республика Алтай'!AN4</f>
        <v>34</v>
      </c>
      <c r="D28" s="65">
        <f>'[4]Республика Алтай'!AO4</f>
        <v>17</v>
      </c>
      <c r="E28" s="66">
        <f t="shared" si="3"/>
        <v>100</v>
      </c>
    </row>
    <row r="29" spans="1:5" ht="32.25" customHeight="1" x14ac:dyDescent="0.2">
      <c r="A29" s="69" t="s">
        <v>104</v>
      </c>
      <c r="B29" s="69"/>
      <c r="C29" s="65">
        <f>'[4]Республика Алтай'!AP4</f>
        <v>7</v>
      </c>
      <c r="D29" s="65">
        <f>'[4]Республика Алтай'!AQ4</f>
        <v>6</v>
      </c>
      <c r="E29" s="66">
        <f t="shared" si="3"/>
        <v>16.666666666666671</v>
      </c>
    </row>
    <row r="30" spans="1:5" ht="24.75" customHeight="1" x14ac:dyDescent="0.2">
      <c r="A30" s="69" t="s">
        <v>105</v>
      </c>
      <c r="B30" s="69"/>
      <c r="C30" s="65">
        <f>'[4]Республика Алтай'!AR4</f>
        <v>6</v>
      </c>
      <c r="D30" s="65">
        <f>'[4]Республика Алтай'!AS4</f>
        <v>6</v>
      </c>
      <c r="E30" s="66">
        <f t="shared" si="3"/>
        <v>0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180</v>
      </c>
      <c r="C3" s="27" t="s">
        <v>2</v>
      </c>
      <c r="D3" s="26" t="s">
        <v>181</v>
      </c>
      <c r="E3" s="27" t="s">
        <v>2</v>
      </c>
      <c r="F3" s="26" t="s">
        <v>182</v>
      </c>
      <c r="G3" s="27" t="s">
        <v>2</v>
      </c>
      <c r="H3" s="26" t="s">
        <v>183</v>
      </c>
      <c r="I3" s="27" t="s">
        <v>2</v>
      </c>
      <c r="J3" s="26" t="s">
        <v>184</v>
      </c>
      <c r="K3" s="27" t="s">
        <v>2</v>
      </c>
      <c r="L3" s="26" t="s">
        <v>185</v>
      </c>
      <c r="M3" s="27" t="s">
        <v>2</v>
      </c>
      <c r="N3" s="26" t="s">
        <v>186</v>
      </c>
      <c r="O3" s="27" t="s">
        <v>2</v>
      </c>
      <c r="P3" s="26" t="s">
        <v>187</v>
      </c>
      <c r="Q3" s="27" t="s">
        <v>2</v>
      </c>
      <c r="R3" s="26" t="s">
        <v>188</v>
      </c>
      <c r="S3" s="27" t="s">
        <v>2</v>
      </c>
      <c r="T3" s="26" t="s">
        <v>189</v>
      </c>
      <c r="U3" s="27" t="s">
        <v>2</v>
      </c>
      <c r="V3" s="26" t="s">
        <v>190</v>
      </c>
      <c r="W3" s="27" t="s">
        <v>2</v>
      </c>
      <c r="X3" s="25" t="s">
        <v>191</v>
      </c>
      <c r="Y3" s="27" t="s">
        <v>2</v>
      </c>
      <c r="Z3" s="25" t="s">
        <v>192</v>
      </c>
      <c r="AA3" s="27" t="s">
        <v>2</v>
      </c>
      <c r="AB3" s="25" t="s">
        <v>193</v>
      </c>
      <c r="AC3" s="27" t="s">
        <v>2</v>
      </c>
      <c r="AD3" s="25" t="s">
        <v>194</v>
      </c>
      <c r="AE3" s="27" t="s">
        <v>2</v>
      </c>
      <c r="AF3" s="25" t="s">
        <v>195</v>
      </c>
      <c r="AG3" s="27" t="s">
        <v>2</v>
      </c>
      <c r="AH3" s="25" t="s">
        <v>196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21</vt:i4>
      </vt:variant>
    </vt:vector>
  </HeadingPairs>
  <TitlesOfParts>
    <vt:vector size="33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1'!Основные_20результаты_20работы_202011_2012_20квартал_2</vt:lpstr>
      <vt:lpstr>'Республика Алтай 2'!Основные_20результаты_20работы_202011_2012_20квартал_2</vt:lpstr>
      <vt:lpstr>'Республика Алтай 3'!Основные_20результаты_20работы_202011_2012_20квартал_2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Статист</cp:lastModifiedBy>
  <dcterms:created xsi:type="dcterms:W3CDTF">2021-04-27T08:23:41Z</dcterms:created>
  <dcterms:modified xsi:type="dcterms:W3CDTF">2022-05-12T02:22:04Z</dcterms:modified>
</cp:coreProperties>
</file>