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10 октябрь\"/>
    </mc:Choice>
  </mc:AlternateContent>
  <bookViews>
    <workbookView xWindow="0" yWindow="180" windowWidth="28800" windowHeight="11655"/>
  </bookViews>
  <sheets>
    <sheet name="Лист1" sheetId="3" r:id="rId1"/>
    <sheet name="Раздел 1" sheetId="1" state="hidden" r:id="rId2"/>
    <sheet name="данные" sheetId="2" state="hidden" r:id="rId3"/>
  </sheets>
  <externalReferences>
    <externalReference r:id="rId4"/>
    <externalReference r:id="rId5"/>
  </externalReferences>
  <definedNames>
    <definedName name="rb_50C1" hidden="1">[1]XLR_NoRangeSheet!$B$15</definedName>
    <definedName name="rb_50C10" hidden="1">[1]XLR_NoRangeSheet!$K$15</definedName>
    <definedName name="rb_50C2" hidden="1">[1]XLR_NoRangeSheet!$C$15</definedName>
    <definedName name="rb_50C3" hidden="1">[1]XLR_NoRangeSheet!$D$15</definedName>
    <definedName name="rb_50C4" hidden="1">[1]XLR_NoRangeSheet!$E$15</definedName>
    <definedName name="rb_50C6" hidden="1">[1]XLR_NoRangeSheet!$G$15</definedName>
    <definedName name="rb_50C7" hidden="1">[1]XLR_NoRangeSheet!$H$15</definedName>
    <definedName name="rb_50C9" hidden="1">[1]XLR_NoRangeSheet!$J$15</definedName>
    <definedName name="_xlnm.Print_Area" localSheetId="1">'Раздел 1'!$BU$1:$DN$39</definedName>
  </definedNames>
  <calcPr calcId="152511"/>
</workbook>
</file>

<file path=xl/calcChain.xml><?xml version="1.0" encoding="utf-8"?>
<calcChain xmlns="http://schemas.openxmlformats.org/spreadsheetml/2006/main">
  <c r="D78" i="3" l="1"/>
  <c r="C78" i="3"/>
  <c r="D77" i="3"/>
  <c r="C77" i="3"/>
  <c r="D76" i="3"/>
  <c r="C76" i="3"/>
  <c r="D75" i="3"/>
  <c r="C75" i="3"/>
  <c r="D74" i="3"/>
  <c r="C74" i="3"/>
  <c r="D73" i="3"/>
  <c r="C73" i="3"/>
  <c r="D72" i="3"/>
  <c r="C72" i="3"/>
  <c r="D71" i="3"/>
  <c r="C71" i="3"/>
  <c r="D70" i="3"/>
  <c r="C70" i="3"/>
  <c r="D69" i="3"/>
  <c r="C69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D38" i="3"/>
  <c r="C38" i="3"/>
  <c r="D37" i="3"/>
  <c r="C37" i="3"/>
  <c r="D36" i="3"/>
  <c r="C36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3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W14" i="1"/>
  <c r="CX14" i="1"/>
  <c r="CT14" i="1"/>
  <c r="CU14" i="1"/>
  <c r="CQ14" i="1"/>
  <c r="CR14" i="1"/>
  <c r="CN14" i="1"/>
  <c r="CO14" i="1"/>
  <c r="CK14" i="1"/>
  <c r="CL14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BW15" i="1"/>
  <c r="BV15" i="1"/>
  <c r="CH14" i="1"/>
  <c r="CI14" i="1"/>
  <c r="CE14" i="1"/>
  <c r="CF14" i="1"/>
  <c r="CB14" i="1"/>
  <c r="CC14" i="1"/>
  <c r="BY14" i="1"/>
  <c r="BZ14" i="1"/>
  <c r="BV14" i="1"/>
  <c r="BW14" i="1"/>
  <c r="DM6" i="1"/>
  <c r="DL6" i="1"/>
  <c r="DJ6" i="1"/>
  <c r="DI6" i="1"/>
  <c r="DK6" i="1"/>
  <c r="DG6" i="1"/>
  <c r="DF6" i="1"/>
  <c r="DH6" i="1"/>
  <c r="DD6" i="1"/>
  <c r="DC6" i="1"/>
  <c r="DE6" i="1"/>
  <c r="DA6" i="1"/>
  <c r="CZ6" i="1"/>
  <c r="CX6" i="1"/>
  <c r="CW6" i="1"/>
  <c r="CY6" i="1"/>
  <c r="CU6" i="1"/>
  <c r="CT6" i="1"/>
  <c r="CV6" i="1"/>
  <c r="CR6" i="1"/>
  <c r="CS6" i="1"/>
  <c r="CQ6" i="1"/>
  <c r="CO6" i="1"/>
  <c r="CN6" i="1"/>
  <c r="CP6" i="1"/>
  <c r="CL6" i="1"/>
  <c r="CM6" i="1"/>
  <c r="CK6" i="1"/>
  <c r="CI6" i="1"/>
  <c r="CH6" i="1"/>
  <c r="CJ6" i="1"/>
  <c r="CF6" i="1"/>
  <c r="CG6" i="1"/>
  <c r="CE6" i="1"/>
  <c r="CC6" i="1"/>
  <c r="CB6" i="1"/>
  <c r="CD6" i="1"/>
  <c r="DB6" i="1"/>
  <c r="DN6" i="1"/>
  <c r="BZ6" i="1"/>
  <c r="BY6" i="1"/>
  <c r="BW6" i="1"/>
  <c r="BV6" i="1"/>
  <c r="BX6" i="1"/>
  <c r="CF5" i="1"/>
  <c r="CN5" i="1"/>
  <c r="CO5" i="1"/>
  <c r="CK5" i="1"/>
  <c r="CL5" i="1"/>
  <c r="CH5" i="1"/>
  <c r="CI5" i="1"/>
  <c r="CE5" i="1"/>
  <c r="CB5" i="1"/>
  <c r="CC5" i="1"/>
  <c r="BY5" i="1"/>
  <c r="BZ5" i="1"/>
  <c r="BV5" i="1"/>
  <c r="BW5" i="1"/>
  <c r="DL5" i="1"/>
  <c r="DM5" i="1"/>
  <c r="DI5" i="1"/>
  <c r="DJ5" i="1"/>
  <c r="DF5" i="1"/>
  <c r="DG5" i="1"/>
  <c r="DC5" i="1"/>
  <c r="DD5" i="1"/>
  <c r="CZ5" i="1"/>
  <c r="DA5" i="1"/>
  <c r="CW5" i="1"/>
  <c r="CX5" i="1"/>
  <c r="CT5" i="1"/>
  <c r="CU5" i="1"/>
  <c r="CQ5" i="1"/>
  <c r="CR5" i="1"/>
  <c r="CA6" i="1"/>
</calcChain>
</file>

<file path=xl/sharedStrings.xml><?xml version="1.0" encoding="utf-8"?>
<sst xmlns="http://schemas.openxmlformats.org/spreadsheetml/2006/main" count="237" uniqueCount="124">
  <si>
    <t>Всего</t>
  </si>
  <si>
    <t>А</t>
  </si>
  <si>
    <t>В том числе</t>
  </si>
  <si>
    <t>1\1\0</t>
  </si>
  <si>
    <t>1\1\1</t>
  </si>
  <si>
    <t>1\1\2</t>
  </si>
  <si>
    <t>1\1\3</t>
  </si>
  <si>
    <t>1\1\4</t>
  </si>
  <si>
    <t>1\1\5</t>
  </si>
  <si>
    <t>1\1\6</t>
  </si>
  <si>
    <t>1\1\7</t>
  </si>
  <si>
    <t>1\1\8</t>
  </si>
  <si>
    <t>1\1\9</t>
  </si>
  <si>
    <t>1\1\10</t>
  </si>
  <si>
    <t>1\1\11</t>
  </si>
  <si>
    <t>1\1\12</t>
  </si>
  <si>
    <t>1\1\13</t>
  </si>
  <si>
    <t>1\1\14</t>
  </si>
  <si>
    <t>1\1\15</t>
  </si>
  <si>
    <t>1\1\16</t>
  </si>
  <si>
    <t>1\1\17</t>
  </si>
  <si>
    <t>1\1\18</t>
  </si>
  <si>
    <t>1\1\19</t>
  </si>
  <si>
    <t>1\1\20</t>
  </si>
  <si>
    <t>1\1\21</t>
  </si>
  <si>
    <t>1\1\22</t>
  </si>
  <si>
    <t>1\1\23</t>
  </si>
  <si>
    <t>1\1\24</t>
  </si>
  <si>
    <t>1\1\25</t>
  </si>
  <si>
    <t>1\1\26</t>
  </si>
  <si>
    <t>1\1\27</t>
  </si>
  <si>
    <t>1\1\28</t>
  </si>
  <si>
    <t>1\1\29</t>
  </si>
  <si>
    <t>1\1\30</t>
  </si>
  <si>
    <t>1\1\31</t>
  </si>
  <si>
    <t>1\1\32</t>
  </si>
  <si>
    <t>1\1\33</t>
  </si>
  <si>
    <t>1\1\34</t>
  </si>
  <si>
    <t>1\1\35</t>
  </si>
  <si>
    <t>1\1\36</t>
  </si>
  <si>
    <t>1\1\37</t>
  </si>
  <si>
    <t>1\1\38</t>
  </si>
  <si>
    <t>1\1\39</t>
  </si>
  <si>
    <t>1\1\40</t>
  </si>
  <si>
    <t>1\1\41</t>
  </si>
  <si>
    <t>1\1\42</t>
  </si>
  <si>
    <t>1\1\43</t>
  </si>
  <si>
    <t>1\1\44</t>
  </si>
  <si>
    <t>1\1\45</t>
  </si>
  <si>
    <t>1\1\46</t>
  </si>
  <si>
    <t>1\1\47</t>
  </si>
  <si>
    <t>1\1\48</t>
  </si>
  <si>
    <t>1\1\49</t>
  </si>
  <si>
    <t>1\1\50</t>
  </si>
  <si>
    <t>1\1\51</t>
  </si>
  <si>
    <t xml:space="preserve"> +/- %</t>
  </si>
  <si>
    <t>за январь-октябрь 2017</t>
  </si>
  <si>
    <t>Общие сведения о состоянии преступности</t>
  </si>
  <si>
    <t>особо тяжкие</t>
  </si>
  <si>
    <t>тяжкие</t>
  </si>
  <si>
    <t>средней тяжести</t>
  </si>
  <si>
    <t>небольшой тяжести</t>
  </si>
  <si>
    <t>налоговых преступлений</t>
  </si>
  <si>
    <t>коррупционной направленности</t>
  </si>
  <si>
    <t>экологических</t>
  </si>
  <si>
    <t>террористического характера</t>
  </si>
  <si>
    <t>экстремисткой направленности</t>
  </si>
  <si>
    <t>в сфере ЖКХ</t>
  </si>
  <si>
    <t>в сфере ОПК</t>
  </si>
  <si>
    <t>совершено в особо крупной размере</t>
  </si>
  <si>
    <t>совершенных в крупном размере</t>
  </si>
  <si>
    <t>Количество преступлений зарегистрированных преступлений в отчетном периоде</t>
  </si>
  <si>
    <t>экономической  направленности</t>
  </si>
  <si>
    <t>таблица 1</t>
  </si>
  <si>
    <t>таблица 2</t>
  </si>
  <si>
    <t>СВЕДЕНИЯ О ПРЕСТУПЛЕНИЯХ, СОВЕРШЕННЫХ ОТДЕЛЬНЫМИ КАТЕГОРИЯМИ  ЛИЦ (ПО РАССЛЕДОВАННЫМ ПРЕСТУПЛЕНИЯМ)</t>
  </si>
  <si>
    <t xml:space="preserve">Количество предварительно расследованных преступлений в отчетный период (из числа находившихся в производстве или зарегистрированных в отчетный период), совершенных </t>
  </si>
  <si>
    <t>Количество предварительно расследованных преступлений в отчетный период</t>
  </si>
  <si>
    <t>в том числе</t>
  </si>
  <si>
    <t xml:space="preserve">несовершен-нолетними или при их соучастии </t>
  </si>
  <si>
    <t xml:space="preserve"> ранее совер -шавшими преступ-
 ления  </t>
  </si>
  <si>
    <t xml:space="preserve"> ранее совершавшими преступления  </t>
  </si>
  <si>
    <t>ранее судимыми</t>
  </si>
  <si>
    <t>группой лиц</t>
  </si>
  <si>
    <t>группой лиц по предварительн-ому сговору</t>
  </si>
  <si>
    <t>в т.ч особо тяжких</t>
  </si>
  <si>
    <t>в т.ч тяжких</t>
  </si>
  <si>
    <t>в т.ч средней тяжести</t>
  </si>
  <si>
    <t>в т.ч небольшой тяжести</t>
  </si>
  <si>
    <t xml:space="preserve">РАЗДЕЛ 4 .               
СВЕДЕНИЯ О ПРЕСТУПЛЕНИЯХ, СОВЕРШЕННЫХ ОТДЕЛЬНЫМИ КАТЕГОРИЯМИ  ЛИЦ (ПО РАССЛЕДОВАННЫМ ПРЕСТУПЛЕНИЯМ)                                             (часть 1)                  </t>
  </si>
  <si>
    <t>Код стр</t>
  </si>
  <si>
    <t xml:space="preserve">группой лиц по  
предварительному
 сговору </t>
  </si>
  <si>
    <t>%</t>
  </si>
  <si>
    <t>Б</t>
  </si>
  <si>
    <t>ВСЕГО</t>
  </si>
  <si>
    <t>в т.ч</t>
  </si>
  <si>
    <t>особо тяжких</t>
  </si>
  <si>
    <t>тяжких</t>
  </si>
  <si>
    <t>организованной группой</t>
  </si>
  <si>
    <t>преступным сообществом</t>
  </si>
  <si>
    <t>алкогольного</t>
  </si>
  <si>
    <t>токсического</t>
  </si>
  <si>
    <t>наркологич.</t>
  </si>
  <si>
    <t>в состоянии опьянения</t>
  </si>
  <si>
    <t>преступным сообществом (преступной организацией)</t>
  </si>
  <si>
    <t>наркотического</t>
  </si>
  <si>
    <t>-100,0</t>
  </si>
  <si>
    <t>0</t>
  </si>
  <si>
    <t>100,0</t>
  </si>
  <si>
    <t>Количество преступлений зарегистрированых в отчетном периоде</t>
  </si>
  <si>
    <t>ОБЩИЕ СВЕДЕНИЯ О СОСТОЯНИИ ПРЕСТУПНОСТИ</t>
  </si>
  <si>
    <t>экономической направленности</t>
  </si>
  <si>
    <t>экстремистской направленности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</si>
  <si>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</si>
  <si>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</si>
  <si>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</si>
  <si>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</si>
  <si>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 xml:space="preserve">несовершеннолетними или при их соучастии </t>
  </si>
  <si>
    <t>ранее совершавшими преступления</t>
  </si>
  <si>
    <t xml:space="preserve">группой лиц по предварительному сговору 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</si>
  <si>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</si>
  <si>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</si>
  <si>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</si>
  <si>
    <t>за 10 месяцев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</si>
</sst>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21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 shrinkToFit="1"/>
    </xf>
    <xf numFmtId="1" fontId="6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0" fillId="0" borderId="0" xfId="0" applyNumberFormat="1"/>
    <xf numFmtId="0" fontId="12" fillId="0" borderId="2" xfId="0" applyFont="1" applyBorder="1" applyAlignment="1">
      <alignment horizontal="center" vertical="justify" wrapText="1"/>
    </xf>
    <xf numFmtId="0" fontId="15" fillId="0" borderId="2" xfId="0" applyFont="1" applyBorder="1" applyAlignment="1">
      <alignment horizontal="center" vertical="justify"/>
    </xf>
    <xf numFmtId="0" fontId="15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176" fontId="8" fillId="2" borderId="9" xfId="0" applyNumberFormat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" fontId="11" fillId="0" borderId="13" xfId="0" applyNumberFormat="1" applyFont="1" applyBorder="1" applyAlignment="1">
      <alignment horizontal="center" vertical="center"/>
    </xf>
    <xf numFmtId="1" fontId="11" fillId="0" borderId="14" xfId="0" applyNumberFormat="1" applyFont="1" applyBorder="1" applyAlignment="1">
      <alignment horizontal="center" vertical="center"/>
    </xf>
    <xf numFmtId="176" fontId="8" fillId="2" borderId="1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top"/>
    </xf>
    <xf numFmtId="0" fontId="11" fillId="0" borderId="29" xfId="0" applyFont="1" applyBorder="1" applyAlignment="1">
      <alignment horizontal="left" vertical="top"/>
    </xf>
    <xf numFmtId="0" fontId="11" fillId="0" borderId="30" xfId="0" applyFont="1" applyBorder="1" applyAlignment="1">
      <alignment horizontal="left" vertical="top"/>
    </xf>
    <xf numFmtId="0" fontId="19" fillId="0" borderId="20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5" xfId="0" applyFont="1" applyBorder="1" applyAlignment="1">
      <alignment horizontal="left" vertical="top" wrapText="1"/>
    </xf>
    <xf numFmtId="0" fontId="20" fillId="0" borderId="26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114"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gpgvc01\Groups\&#1055;&#1088;&#1086;&#1077;&#1082;&#1090;&#1099;%20&#1092;&#1086;&#1088;&#1084;%20&#1086;&#1090;&#1095;&#1077;&#1090;&#1085;&#1086;&#1089;&#1090;&#1080;\&#1089;&#1090;&#1072;&#1088;&#1072;&#1103;-&#1092;&#1086;&#1088;&#1084;&#1072;%206%20&#1088;&#1072;&#1079;&#1076;&#1077;&#1083;%202%203%2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manov.d\Desktop\4-&#1045;&#1043;&#1057;%2010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№6"/>
      <sheetName val="XLR_NoRangeSheet"/>
    </sheetNames>
    <sheetDataSet>
      <sheetData sheetId="0" refreshError="1"/>
      <sheetData sheetId="1">
        <row r="15">
          <cell r="B15">
            <v>0</v>
          </cell>
          <cell r="C1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1 ч1"/>
      <sheetName val="Раздел 1 ч1 (2)"/>
      <sheetName val="Раздел 1 ч2"/>
      <sheetName val="Разадел 1 ч3"/>
      <sheetName val="Раздел 2 ч.1"/>
      <sheetName val="Раздел 2 ч.2"/>
      <sheetName val="Раздел 2 ч.3"/>
      <sheetName val="Раздел 3 ч.1"/>
      <sheetName val="Раздел 3 ч.2"/>
      <sheetName val="Раздел 4"/>
      <sheetName val="Раздел 5"/>
      <sheetName val="Раздел 6"/>
      <sheetName val="Раздел 7"/>
      <sheetName val=" Раздел 8 ч.1"/>
      <sheetName val="Раздел 8 ч.2"/>
      <sheetName val="Раздел 9"/>
      <sheetName val="Раздел 10"/>
      <sheetName val="Раздел 11(1)"/>
      <sheetName val="Раздел 11(2)"/>
      <sheetName val="Раздел 11(3)"/>
      <sheetName val="A1F494R1"/>
      <sheetName val="A1F494R1-2"/>
      <sheetName val="A1F494R2"/>
      <sheetName val="A1F494R3"/>
      <sheetName val="A1F494R4"/>
      <sheetName val="A1F494R5"/>
      <sheetName val="A1F494R6"/>
      <sheetName val="A1F494R7"/>
      <sheetName val="A1F494R8"/>
      <sheetName val="A1F494R9"/>
      <sheetName val="A1494R10"/>
      <sheetName val="A1494R11"/>
      <sheetName val="A1494R11-2"/>
      <sheetName val="На сайт"/>
    </sheetNames>
    <sheetDataSet>
      <sheetData sheetId="0">
        <row r="8">
          <cell r="L8">
            <v>11063</v>
          </cell>
          <cell r="M8">
            <v>10744</v>
          </cell>
        </row>
        <row r="9">
          <cell r="L9">
            <v>514</v>
          </cell>
          <cell r="M9">
            <v>482</v>
          </cell>
        </row>
        <row r="10">
          <cell r="L10">
            <v>2353</v>
          </cell>
          <cell r="M10">
            <v>1841</v>
          </cell>
        </row>
        <row r="11">
          <cell r="L11">
            <v>2137</v>
          </cell>
          <cell r="M11">
            <v>2380</v>
          </cell>
        </row>
        <row r="12">
          <cell r="L12">
            <v>6059</v>
          </cell>
          <cell r="M12">
            <v>6041</v>
          </cell>
        </row>
        <row r="13">
          <cell r="L13">
            <v>573</v>
          </cell>
          <cell r="M13">
            <v>731</v>
          </cell>
        </row>
        <row r="14">
          <cell r="L14">
            <v>21</v>
          </cell>
          <cell r="M14">
            <v>65</v>
          </cell>
        </row>
        <row r="15">
          <cell r="L15">
            <v>85</v>
          </cell>
          <cell r="M15">
            <v>95</v>
          </cell>
        </row>
        <row r="16">
          <cell r="L16">
            <v>80</v>
          </cell>
          <cell r="M16">
            <v>57</v>
          </cell>
        </row>
        <row r="18">
          <cell r="L18">
            <v>0</v>
          </cell>
          <cell r="M18">
            <v>6</v>
          </cell>
        </row>
        <row r="19">
          <cell r="L19">
            <v>8</v>
          </cell>
          <cell r="M19">
            <v>21</v>
          </cell>
        </row>
        <row r="21">
          <cell r="L21">
            <v>3</v>
          </cell>
          <cell r="M21">
            <v>8</v>
          </cell>
        </row>
        <row r="22">
          <cell r="L22">
            <v>170</v>
          </cell>
          <cell r="M22">
            <v>124</v>
          </cell>
        </row>
        <row r="23">
          <cell r="L23">
            <v>1964</v>
          </cell>
          <cell r="M23">
            <v>1632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I8">
            <v>204</v>
          </cell>
          <cell r="J8">
            <v>166</v>
          </cell>
          <cell r="L8">
            <v>4342</v>
          </cell>
          <cell r="M8">
            <v>4102</v>
          </cell>
          <cell r="O8">
            <v>2289</v>
          </cell>
          <cell r="P8">
            <v>2212</v>
          </cell>
          <cell r="R8">
            <v>17</v>
          </cell>
          <cell r="S8">
            <v>21</v>
          </cell>
          <cell r="U8">
            <v>478</v>
          </cell>
          <cell r="V8">
            <v>444</v>
          </cell>
        </row>
        <row r="9">
          <cell r="I9">
            <v>5</v>
          </cell>
          <cell r="J9">
            <v>7</v>
          </cell>
          <cell r="L9">
            <v>109</v>
          </cell>
          <cell r="M9">
            <v>109</v>
          </cell>
          <cell r="O9">
            <v>52</v>
          </cell>
          <cell r="P9">
            <v>66</v>
          </cell>
          <cell r="R9">
            <v>0</v>
          </cell>
          <cell r="S9">
            <v>2</v>
          </cell>
          <cell r="U9">
            <v>51</v>
          </cell>
          <cell r="V9">
            <v>53</v>
          </cell>
        </row>
        <row r="10">
          <cell r="I10">
            <v>37</v>
          </cell>
          <cell r="J10">
            <v>22</v>
          </cell>
          <cell r="L10">
            <v>580</v>
          </cell>
          <cell r="M10">
            <v>476</v>
          </cell>
          <cell r="O10">
            <v>302</v>
          </cell>
          <cell r="P10">
            <v>283</v>
          </cell>
          <cell r="R10">
            <v>2</v>
          </cell>
          <cell r="S10">
            <v>5</v>
          </cell>
          <cell r="U10">
            <v>99</v>
          </cell>
          <cell r="V10">
            <v>79</v>
          </cell>
        </row>
        <row r="11">
          <cell r="I11">
            <v>94</v>
          </cell>
          <cell r="J11">
            <v>76</v>
          </cell>
          <cell r="L11">
            <v>816</v>
          </cell>
          <cell r="M11">
            <v>790</v>
          </cell>
          <cell r="O11">
            <v>459</v>
          </cell>
          <cell r="P11">
            <v>436</v>
          </cell>
          <cell r="R11">
            <v>3</v>
          </cell>
          <cell r="S11">
            <v>5</v>
          </cell>
          <cell r="U11">
            <v>327</v>
          </cell>
          <cell r="V11">
            <v>307</v>
          </cell>
        </row>
        <row r="12">
          <cell r="I12">
            <v>68</v>
          </cell>
          <cell r="J12">
            <v>61</v>
          </cell>
          <cell r="L12">
            <v>2837</v>
          </cell>
          <cell r="M12">
            <v>2727</v>
          </cell>
          <cell r="O12">
            <v>1476</v>
          </cell>
          <cell r="P12">
            <v>1427</v>
          </cell>
          <cell r="R12">
            <v>12</v>
          </cell>
          <cell r="S12">
            <v>9</v>
          </cell>
          <cell r="U12">
            <v>1</v>
          </cell>
          <cell r="V12">
            <v>5</v>
          </cell>
        </row>
        <row r="22">
          <cell r="I22">
            <v>125</v>
          </cell>
          <cell r="J22">
            <v>13</v>
          </cell>
          <cell r="L22">
            <v>27</v>
          </cell>
          <cell r="M22">
            <v>0</v>
          </cell>
          <cell r="O22">
            <v>2832</v>
          </cell>
          <cell r="P22">
            <v>3068</v>
          </cell>
          <cell r="R22">
            <v>49</v>
          </cell>
          <cell r="S22">
            <v>38</v>
          </cell>
          <cell r="U22">
            <v>1</v>
          </cell>
          <cell r="V22">
            <v>2</v>
          </cell>
        </row>
        <row r="23">
          <cell r="I23">
            <v>9</v>
          </cell>
          <cell r="J23">
            <v>11</v>
          </cell>
          <cell r="L23">
            <v>23</v>
          </cell>
          <cell r="M23">
            <v>0</v>
          </cell>
          <cell r="O23">
            <v>54</v>
          </cell>
          <cell r="P23">
            <v>74</v>
          </cell>
          <cell r="R23">
            <v>0</v>
          </cell>
          <cell r="S23">
            <v>2</v>
          </cell>
          <cell r="U23">
            <v>0</v>
          </cell>
          <cell r="V23">
            <v>0</v>
          </cell>
        </row>
        <row r="24">
          <cell r="I24">
            <v>85</v>
          </cell>
          <cell r="J24">
            <v>2</v>
          </cell>
          <cell r="L24">
            <v>4</v>
          </cell>
          <cell r="M24">
            <v>0</v>
          </cell>
          <cell r="O24">
            <v>284</v>
          </cell>
          <cell r="P24">
            <v>270</v>
          </cell>
          <cell r="R24">
            <v>7</v>
          </cell>
          <cell r="S24">
            <v>6</v>
          </cell>
          <cell r="U24">
            <v>0</v>
          </cell>
          <cell r="V24">
            <v>0</v>
          </cell>
        </row>
        <row r="25">
          <cell r="I25">
            <v>0</v>
          </cell>
          <cell r="J25">
            <v>0</v>
          </cell>
          <cell r="L25">
            <v>0</v>
          </cell>
          <cell r="M25">
            <v>0</v>
          </cell>
          <cell r="O25">
            <v>423</v>
          </cell>
          <cell r="P25">
            <v>510</v>
          </cell>
          <cell r="R25">
            <v>8</v>
          </cell>
          <cell r="S25">
            <v>7</v>
          </cell>
          <cell r="U25">
            <v>1</v>
          </cell>
          <cell r="V25">
            <v>2</v>
          </cell>
        </row>
        <row r="26">
          <cell r="I26">
            <v>31</v>
          </cell>
          <cell r="J26">
            <v>0</v>
          </cell>
          <cell r="L26">
            <v>0</v>
          </cell>
          <cell r="M26">
            <v>0</v>
          </cell>
          <cell r="O26">
            <v>2071</v>
          </cell>
          <cell r="P26">
            <v>2214</v>
          </cell>
          <cell r="R26">
            <v>34</v>
          </cell>
          <cell r="S26">
            <v>23</v>
          </cell>
          <cell r="U26">
            <v>0</v>
          </cell>
          <cell r="V26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"/>
  <sheetViews>
    <sheetView tabSelected="1" view="pageBreakPreview" zoomScaleNormal="100" zoomScaleSheetLayoutView="100" workbookViewId="0">
      <selection activeCell="C60" sqref="C60"/>
    </sheetView>
  </sheetViews>
  <sheetFormatPr defaultRowHeight="12.75" x14ac:dyDescent="0.2"/>
  <cols>
    <col min="1" max="1" width="3.28515625" customWidth="1"/>
    <col min="2" max="2" width="63.140625" customWidth="1"/>
    <col min="3" max="3" width="11.28515625" customWidth="1"/>
    <col min="4" max="4" width="11" customWidth="1"/>
    <col min="8" max="9" width="9.140625" customWidth="1"/>
    <col min="11" max="13" width="9.140625" customWidth="1"/>
    <col min="23" max="24" width="9.140625" customWidth="1"/>
  </cols>
  <sheetData>
    <row r="1" spans="1:4" ht="17.25" customHeight="1" x14ac:dyDescent="0.2">
      <c r="A1" s="52" t="s">
        <v>57</v>
      </c>
      <c r="B1" s="52"/>
      <c r="C1" s="52"/>
      <c r="D1" s="52"/>
    </row>
    <row r="2" spans="1:4" ht="17.25" customHeight="1" x14ac:dyDescent="0.2">
      <c r="A2" s="52" t="s">
        <v>123</v>
      </c>
      <c r="B2" s="52"/>
      <c r="C2" s="52"/>
      <c r="D2" s="52"/>
    </row>
    <row r="3" spans="1:4" ht="12.75" customHeight="1" x14ac:dyDescent="0.2">
      <c r="A3" s="51" t="s">
        <v>110</v>
      </c>
      <c r="B3" s="51"/>
      <c r="C3" s="54" t="s">
        <v>109</v>
      </c>
      <c r="D3" s="54"/>
    </row>
    <row r="4" spans="1:4" ht="45" customHeight="1" x14ac:dyDescent="0.2">
      <c r="A4" s="51"/>
      <c r="B4" s="51"/>
      <c r="C4" s="54"/>
      <c r="D4" s="54"/>
    </row>
    <row r="5" spans="1:4" ht="13.5" customHeight="1" x14ac:dyDescent="0.2">
      <c r="A5" s="51"/>
      <c r="B5" s="51"/>
      <c r="C5" s="41">
        <v>2019</v>
      </c>
      <c r="D5" s="41">
        <f>C5-1</f>
        <v>2018</v>
      </c>
    </row>
    <row r="6" spans="1:4" ht="20.100000000000001" customHeight="1" x14ac:dyDescent="0.2">
      <c r="A6" s="53" t="s">
        <v>0</v>
      </c>
      <c r="B6" s="53"/>
      <c r="C6" s="9">
        <f>'[2]Раздел 1 ч1'!L8</f>
        <v>11063</v>
      </c>
      <c r="D6" s="9">
        <f>'[2]Раздел 1 ч1'!M8</f>
        <v>10744</v>
      </c>
    </row>
    <row r="7" spans="1:4" ht="20.100000000000001" customHeight="1" x14ac:dyDescent="0.2">
      <c r="A7" s="50" t="s">
        <v>78</v>
      </c>
      <c r="B7" s="37" t="s">
        <v>96</v>
      </c>
      <c r="C7" s="9">
        <f>'[2]Раздел 1 ч1'!L9</f>
        <v>514</v>
      </c>
      <c r="D7" s="9">
        <f>'[2]Раздел 1 ч1'!M9</f>
        <v>482</v>
      </c>
    </row>
    <row r="8" spans="1:4" ht="20.100000000000001" customHeight="1" x14ac:dyDescent="0.2">
      <c r="A8" s="50"/>
      <c r="B8" s="37" t="s">
        <v>97</v>
      </c>
      <c r="C8" s="9">
        <f>'[2]Раздел 1 ч1'!L10</f>
        <v>2353</v>
      </c>
      <c r="D8" s="9">
        <f>'[2]Раздел 1 ч1'!M10</f>
        <v>1841</v>
      </c>
    </row>
    <row r="9" spans="1:4" ht="20.100000000000001" customHeight="1" x14ac:dyDescent="0.2">
      <c r="A9" s="50"/>
      <c r="B9" s="37" t="s">
        <v>60</v>
      </c>
      <c r="C9" s="9">
        <f>'[2]Раздел 1 ч1'!L11</f>
        <v>2137</v>
      </c>
      <c r="D9" s="9">
        <f>'[2]Раздел 1 ч1'!M11</f>
        <v>2380</v>
      </c>
    </row>
    <row r="10" spans="1:4" ht="20.100000000000001" customHeight="1" x14ac:dyDescent="0.2">
      <c r="A10" s="50"/>
      <c r="B10" s="37" t="s">
        <v>61</v>
      </c>
      <c r="C10" s="9">
        <f>'[2]Раздел 1 ч1'!L12</f>
        <v>6059</v>
      </c>
      <c r="D10" s="9">
        <f>'[2]Раздел 1 ч1'!M12</f>
        <v>6041</v>
      </c>
    </row>
    <row r="11" spans="1:4" ht="20.100000000000001" customHeight="1" x14ac:dyDescent="0.2">
      <c r="A11" s="50"/>
      <c r="B11" s="37" t="s">
        <v>111</v>
      </c>
      <c r="C11" s="9">
        <f>'[2]Раздел 1 ч1'!L13</f>
        <v>573</v>
      </c>
      <c r="D11" s="9">
        <f>'[2]Раздел 1 ч1'!M13</f>
        <v>731</v>
      </c>
    </row>
    <row r="12" spans="1:4" ht="20.100000000000001" customHeight="1" x14ac:dyDescent="0.2">
      <c r="A12" s="50"/>
      <c r="B12" s="37" t="s">
        <v>62</v>
      </c>
      <c r="C12" s="9">
        <f>'[2]Раздел 1 ч1'!L14</f>
        <v>21</v>
      </c>
      <c r="D12" s="9">
        <f>'[2]Раздел 1 ч1'!M14</f>
        <v>65</v>
      </c>
    </row>
    <row r="13" spans="1:4" ht="20.100000000000001" customHeight="1" x14ac:dyDescent="0.2">
      <c r="A13" s="50"/>
      <c r="B13" s="37" t="s">
        <v>63</v>
      </c>
      <c r="C13" s="9">
        <f>'[2]Раздел 1 ч1'!L15</f>
        <v>85</v>
      </c>
      <c r="D13" s="9">
        <f>'[2]Раздел 1 ч1'!M15</f>
        <v>95</v>
      </c>
    </row>
    <row r="14" spans="1:4" ht="20.100000000000001" customHeight="1" x14ac:dyDescent="0.2">
      <c r="A14" s="50"/>
      <c r="B14" s="37" t="s">
        <v>64</v>
      </c>
      <c r="C14" s="9">
        <f>'[2]Раздел 1 ч1'!L16</f>
        <v>80</v>
      </c>
      <c r="D14" s="9">
        <f>'[2]Раздел 1 ч1'!M16</f>
        <v>57</v>
      </c>
    </row>
    <row r="15" spans="1:4" ht="20.100000000000001" customHeight="1" x14ac:dyDescent="0.2">
      <c r="A15" s="50"/>
      <c r="B15" s="37" t="s">
        <v>112</v>
      </c>
      <c r="C15" s="9">
        <f>'[2]Раздел 1 ч1'!L18</f>
        <v>0</v>
      </c>
      <c r="D15" s="9">
        <f>'[2]Раздел 1 ч1'!M18</f>
        <v>6</v>
      </c>
    </row>
    <row r="16" spans="1:4" ht="34.5" customHeight="1" x14ac:dyDescent="0.2">
      <c r="A16" s="50"/>
      <c r="B16" s="38" t="s">
        <v>113</v>
      </c>
      <c r="C16" s="9">
        <f>'[2]Раздел 1 ч1'!L19</f>
        <v>8</v>
      </c>
      <c r="D16" s="9">
        <f>'[2]Раздел 1 ч1'!M19</f>
        <v>21</v>
      </c>
    </row>
    <row r="17" spans="1:4" ht="20.100000000000001" customHeight="1" x14ac:dyDescent="0.2">
      <c r="A17" s="50"/>
      <c r="B17" s="37" t="s">
        <v>114</v>
      </c>
      <c r="C17" s="9">
        <f>'[2]Раздел 1 ч1'!L21</f>
        <v>3</v>
      </c>
      <c r="D17" s="9">
        <f>'[2]Раздел 1 ч1'!M21</f>
        <v>8</v>
      </c>
    </row>
    <row r="18" spans="1:4" ht="47.25" customHeight="1" x14ac:dyDescent="0.2">
      <c r="A18" s="50"/>
      <c r="B18" s="39" t="s">
        <v>115</v>
      </c>
      <c r="C18" s="9">
        <f>'[2]Раздел 1 ч1'!L22</f>
        <v>170</v>
      </c>
      <c r="D18" s="9">
        <f>'[2]Раздел 1 ч1'!M22</f>
        <v>124</v>
      </c>
    </row>
    <row r="19" spans="1:4" ht="39" customHeight="1" x14ac:dyDescent="0.2">
      <c r="A19" s="50"/>
      <c r="B19" s="36" t="s">
        <v>116</v>
      </c>
      <c r="C19" s="9">
        <f>'[2]Раздел 1 ч1'!L23</f>
        <v>1964</v>
      </c>
      <c r="D19" s="9">
        <f>'[2]Раздел 1 ч1'!M23</f>
        <v>1632</v>
      </c>
    </row>
    <row r="20" spans="1:4" ht="15" customHeight="1" x14ac:dyDescent="0.2">
      <c r="A20" s="56"/>
      <c r="B20" s="56"/>
      <c r="C20" s="56"/>
      <c r="D20" s="56"/>
    </row>
    <row r="21" spans="1:4" ht="15" customHeight="1" x14ac:dyDescent="0.2">
      <c r="A21" s="49" t="s">
        <v>75</v>
      </c>
      <c r="B21" s="49"/>
      <c r="C21" s="55"/>
      <c r="D21" s="55"/>
    </row>
    <row r="22" spans="1:4" ht="39.75" customHeight="1" x14ac:dyDescent="0.2">
      <c r="A22" s="49"/>
      <c r="B22" s="49"/>
      <c r="C22" s="55"/>
      <c r="D22" s="55"/>
    </row>
    <row r="23" spans="1:4" ht="15" customHeight="1" x14ac:dyDescent="0.2">
      <c r="A23" s="49"/>
      <c r="B23" s="49"/>
      <c r="C23" s="41">
        <v>2019</v>
      </c>
      <c r="D23" s="41">
        <f>C23-1</f>
        <v>2018</v>
      </c>
    </row>
    <row r="24" spans="1:4" ht="20.100000000000001" customHeight="1" x14ac:dyDescent="0.2">
      <c r="A24" s="45" t="s">
        <v>0</v>
      </c>
      <c r="B24" s="46"/>
      <c r="C24" s="46"/>
      <c r="D24" s="46"/>
    </row>
    <row r="25" spans="1:4" ht="20.100000000000001" customHeight="1" x14ac:dyDescent="0.2">
      <c r="A25" s="44" t="s">
        <v>117</v>
      </c>
      <c r="B25" s="44"/>
      <c r="C25" s="9">
        <f>'[2]Раздел 4'!I8</f>
        <v>204</v>
      </c>
      <c r="D25" s="9">
        <f>'[2]Раздел 4'!J8</f>
        <v>166</v>
      </c>
    </row>
    <row r="26" spans="1:4" ht="20.100000000000001" customHeight="1" x14ac:dyDescent="0.2">
      <c r="A26" s="44" t="s">
        <v>118</v>
      </c>
      <c r="B26" s="44"/>
      <c r="C26" s="9">
        <f>'[2]Раздел 4'!L8</f>
        <v>4342</v>
      </c>
      <c r="D26" s="9">
        <f>'[2]Раздел 4'!M8</f>
        <v>4102</v>
      </c>
    </row>
    <row r="27" spans="1:4" ht="20.100000000000001" customHeight="1" x14ac:dyDescent="0.2">
      <c r="A27" s="44" t="s">
        <v>82</v>
      </c>
      <c r="B27" s="44"/>
      <c r="C27" s="9">
        <f>'[2]Раздел 4'!O8</f>
        <v>2289</v>
      </c>
      <c r="D27" s="9">
        <f>'[2]Раздел 4'!P8</f>
        <v>2212</v>
      </c>
    </row>
    <row r="28" spans="1:4" ht="20.100000000000001" customHeight="1" x14ac:dyDescent="0.2">
      <c r="A28" s="44" t="s">
        <v>83</v>
      </c>
      <c r="B28" s="44"/>
      <c r="C28" s="9">
        <f>'[2]Раздел 4'!R8</f>
        <v>17</v>
      </c>
      <c r="D28" s="9">
        <f>'[2]Раздел 4'!S8</f>
        <v>21</v>
      </c>
    </row>
    <row r="29" spans="1:4" ht="20.100000000000001" customHeight="1" x14ac:dyDescent="0.2">
      <c r="A29" s="44" t="s">
        <v>119</v>
      </c>
      <c r="B29" s="44"/>
      <c r="C29" s="9">
        <f>'[2]Раздел 4'!U8</f>
        <v>478</v>
      </c>
      <c r="D29" s="9">
        <f>'[2]Раздел 4'!V8</f>
        <v>444</v>
      </c>
    </row>
    <row r="30" spans="1:4" ht="20.100000000000001" customHeight="1" x14ac:dyDescent="0.2">
      <c r="A30" s="44" t="s">
        <v>98</v>
      </c>
      <c r="B30" s="44"/>
      <c r="C30" s="9">
        <f>'[2]Раздел 4'!I22</f>
        <v>125</v>
      </c>
      <c r="D30" s="9">
        <f>'[2]Раздел 4'!J22</f>
        <v>13</v>
      </c>
    </row>
    <row r="31" spans="1:4" ht="20.100000000000001" customHeight="1" x14ac:dyDescent="0.3">
      <c r="A31" s="44" t="s">
        <v>104</v>
      </c>
      <c r="B31" s="44"/>
      <c r="C31" s="43">
        <f>'[2]Раздел 4'!L22</f>
        <v>27</v>
      </c>
      <c r="D31" s="43">
        <f>'[2]Раздел 4'!M22</f>
        <v>0</v>
      </c>
    </row>
    <row r="32" spans="1:4" ht="20.100000000000001" customHeight="1" x14ac:dyDescent="0.2">
      <c r="A32" s="44" t="s">
        <v>120</v>
      </c>
      <c r="B32" s="44"/>
      <c r="C32" s="9">
        <f>'[2]Раздел 4'!O22</f>
        <v>2832</v>
      </c>
      <c r="D32" s="9">
        <f>'[2]Раздел 4'!P22</f>
        <v>3068</v>
      </c>
    </row>
    <row r="33" spans="1:4" ht="20.100000000000001" customHeight="1" x14ac:dyDescent="0.2">
      <c r="A33" s="44" t="s">
        <v>121</v>
      </c>
      <c r="B33" s="44"/>
      <c r="C33" s="9">
        <f>'[2]Раздел 4'!R22</f>
        <v>49</v>
      </c>
      <c r="D33" s="9">
        <f>'[2]Раздел 4'!S22</f>
        <v>38</v>
      </c>
    </row>
    <row r="34" spans="1:4" ht="20.100000000000001" customHeight="1" x14ac:dyDescent="0.2">
      <c r="A34" s="44" t="s">
        <v>122</v>
      </c>
      <c r="B34" s="44"/>
      <c r="C34" s="9">
        <f>'[2]Раздел 4'!U22</f>
        <v>1</v>
      </c>
      <c r="D34" s="9">
        <f>'[2]Раздел 4'!V22</f>
        <v>2</v>
      </c>
    </row>
    <row r="35" spans="1:4" ht="20.100000000000001" customHeight="1" x14ac:dyDescent="0.2">
      <c r="A35" s="45" t="s">
        <v>85</v>
      </c>
      <c r="B35" s="46"/>
      <c r="C35" s="46"/>
      <c r="D35" s="46"/>
    </row>
    <row r="36" spans="1:4" ht="20.100000000000001" customHeight="1" x14ac:dyDescent="0.3">
      <c r="A36" s="44" t="s">
        <v>117</v>
      </c>
      <c r="B36" s="44"/>
      <c r="C36" s="43">
        <f>'[2]Раздел 4'!I9</f>
        <v>5</v>
      </c>
      <c r="D36" s="43">
        <f>'[2]Раздел 4'!J9</f>
        <v>7</v>
      </c>
    </row>
    <row r="37" spans="1:4" ht="20.100000000000001" customHeight="1" x14ac:dyDescent="0.2">
      <c r="A37" s="44" t="s">
        <v>118</v>
      </c>
      <c r="B37" s="44"/>
      <c r="C37" s="9">
        <f>'[2]Раздел 4'!L9</f>
        <v>109</v>
      </c>
      <c r="D37" s="9">
        <f>'[2]Раздел 4'!M9</f>
        <v>109</v>
      </c>
    </row>
    <row r="38" spans="1:4" ht="20.100000000000001" customHeight="1" x14ac:dyDescent="0.2">
      <c r="A38" s="44" t="s">
        <v>82</v>
      </c>
      <c r="B38" s="44"/>
      <c r="C38" s="9">
        <f>'[2]Раздел 4'!O9</f>
        <v>52</v>
      </c>
      <c r="D38" s="9">
        <f>'[2]Раздел 4'!P9</f>
        <v>66</v>
      </c>
    </row>
    <row r="39" spans="1:4" ht="20.100000000000001" customHeight="1" x14ac:dyDescent="0.3">
      <c r="A39" s="44" t="s">
        <v>83</v>
      </c>
      <c r="B39" s="44"/>
      <c r="C39" s="40">
        <f>'[2]Раздел 4'!R9</f>
        <v>0</v>
      </c>
      <c r="D39" s="40">
        <f>'[2]Раздел 4'!S9</f>
        <v>2</v>
      </c>
    </row>
    <row r="40" spans="1:4" ht="20.100000000000001" customHeight="1" x14ac:dyDescent="0.2">
      <c r="A40" s="44" t="s">
        <v>119</v>
      </c>
      <c r="B40" s="44"/>
      <c r="C40" s="9">
        <f>'[2]Раздел 4'!U9</f>
        <v>51</v>
      </c>
      <c r="D40" s="9">
        <f>'[2]Раздел 4'!V9</f>
        <v>53</v>
      </c>
    </row>
    <row r="41" spans="1:4" ht="20.100000000000001" customHeight="1" x14ac:dyDescent="0.2">
      <c r="A41" s="44" t="s">
        <v>98</v>
      </c>
      <c r="B41" s="44"/>
      <c r="C41" s="9">
        <f>'[2]Раздел 4'!I23</f>
        <v>9</v>
      </c>
      <c r="D41" s="9">
        <f>'[2]Раздел 4'!J23</f>
        <v>11</v>
      </c>
    </row>
    <row r="42" spans="1:4" ht="20.100000000000001" customHeight="1" x14ac:dyDescent="0.3">
      <c r="A42" s="44" t="s">
        <v>104</v>
      </c>
      <c r="B42" s="44"/>
      <c r="C42" s="40">
        <f>'[2]Раздел 4'!L23</f>
        <v>23</v>
      </c>
      <c r="D42" s="40">
        <f>'[2]Раздел 4'!M23</f>
        <v>0</v>
      </c>
    </row>
    <row r="43" spans="1:4" ht="20.100000000000001" customHeight="1" x14ac:dyDescent="0.2">
      <c r="A43" s="44" t="s">
        <v>120</v>
      </c>
      <c r="B43" s="44"/>
      <c r="C43" s="9">
        <f>'[2]Раздел 4'!O23</f>
        <v>54</v>
      </c>
      <c r="D43" s="9">
        <f>'[2]Раздел 4'!P23</f>
        <v>74</v>
      </c>
    </row>
    <row r="44" spans="1:4" ht="20.100000000000001" customHeight="1" x14ac:dyDescent="0.3">
      <c r="A44" s="44" t="s">
        <v>121</v>
      </c>
      <c r="B44" s="44"/>
      <c r="C44" s="40">
        <f>'[2]Раздел 4'!R23</f>
        <v>0</v>
      </c>
      <c r="D44" s="40">
        <f>'[2]Раздел 4'!S23</f>
        <v>2</v>
      </c>
    </row>
    <row r="45" spans="1:4" ht="20.100000000000001" customHeight="1" x14ac:dyDescent="0.3">
      <c r="A45" s="44" t="s">
        <v>122</v>
      </c>
      <c r="B45" s="44"/>
      <c r="C45" s="40">
        <f>'[2]Раздел 4'!U23</f>
        <v>0</v>
      </c>
      <c r="D45" s="40">
        <f>'[2]Раздел 4'!V23</f>
        <v>0</v>
      </c>
    </row>
    <row r="46" spans="1:4" ht="20.100000000000001" customHeight="1" x14ac:dyDescent="0.2">
      <c r="A46" s="45" t="s">
        <v>86</v>
      </c>
      <c r="B46" s="46"/>
      <c r="C46" s="46"/>
      <c r="D46" s="46"/>
    </row>
    <row r="47" spans="1:4" ht="20.100000000000001" customHeight="1" x14ac:dyDescent="0.3">
      <c r="A47" s="47" t="s">
        <v>117</v>
      </c>
      <c r="B47" s="48"/>
      <c r="C47" s="43">
        <f>'[2]Раздел 4'!I10</f>
        <v>37</v>
      </c>
      <c r="D47" s="43">
        <f>'[2]Раздел 4'!J10</f>
        <v>22</v>
      </c>
    </row>
    <row r="48" spans="1:4" ht="20.100000000000001" customHeight="1" x14ac:dyDescent="0.2">
      <c r="A48" s="44" t="s">
        <v>118</v>
      </c>
      <c r="B48" s="44"/>
      <c r="C48" s="9">
        <f>'[2]Раздел 4'!L10</f>
        <v>580</v>
      </c>
      <c r="D48" s="9">
        <f>'[2]Раздел 4'!M10</f>
        <v>476</v>
      </c>
    </row>
    <row r="49" spans="1:4" ht="20.100000000000001" customHeight="1" x14ac:dyDescent="0.2">
      <c r="A49" s="44" t="s">
        <v>82</v>
      </c>
      <c r="B49" s="44"/>
      <c r="C49" s="9">
        <f>'[2]Раздел 4'!O10</f>
        <v>302</v>
      </c>
      <c r="D49" s="9">
        <f>'[2]Раздел 4'!P10</f>
        <v>283</v>
      </c>
    </row>
    <row r="50" spans="1:4" ht="20.100000000000001" customHeight="1" x14ac:dyDescent="0.3">
      <c r="A50" s="44" t="s">
        <v>83</v>
      </c>
      <c r="B50" s="44"/>
      <c r="C50" s="40">
        <f>'[2]Раздел 4'!R10</f>
        <v>2</v>
      </c>
      <c r="D50" s="40">
        <f>'[2]Раздел 4'!S10</f>
        <v>5</v>
      </c>
    </row>
    <row r="51" spans="1:4" ht="20.100000000000001" customHeight="1" x14ac:dyDescent="0.2">
      <c r="A51" s="44" t="s">
        <v>119</v>
      </c>
      <c r="B51" s="44"/>
      <c r="C51" s="9">
        <f>'[2]Раздел 4'!U10</f>
        <v>99</v>
      </c>
      <c r="D51" s="9">
        <f>'[2]Раздел 4'!V10</f>
        <v>79</v>
      </c>
    </row>
    <row r="52" spans="1:4" ht="20.100000000000001" customHeight="1" x14ac:dyDescent="0.3">
      <c r="A52" s="44" t="s">
        <v>98</v>
      </c>
      <c r="B52" s="44"/>
      <c r="C52" s="43">
        <f>'[2]Раздел 4'!I24</f>
        <v>85</v>
      </c>
      <c r="D52" s="43">
        <f>'[2]Раздел 4'!J24</f>
        <v>2</v>
      </c>
    </row>
    <row r="53" spans="1:4" ht="20.100000000000001" customHeight="1" x14ac:dyDescent="0.3">
      <c r="A53" s="44" t="s">
        <v>104</v>
      </c>
      <c r="B53" s="44"/>
      <c r="C53" s="40">
        <f>'[2]Раздел 4'!L24</f>
        <v>4</v>
      </c>
      <c r="D53" s="40">
        <f>'[2]Раздел 4'!M24</f>
        <v>0</v>
      </c>
    </row>
    <row r="54" spans="1:4" ht="20.100000000000001" customHeight="1" x14ac:dyDescent="0.2">
      <c r="A54" s="44" t="s">
        <v>120</v>
      </c>
      <c r="B54" s="44"/>
      <c r="C54" s="9">
        <f>'[2]Раздел 4'!O24</f>
        <v>284</v>
      </c>
      <c r="D54" s="9">
        <f>'[2]Раздел 4'!P24</f>
        <v>270</v>
      </c>
    </row>
    <row r="55" spans="1:4" ht="20.100000000000001" customHeight="1" x14ac:dyDescent="0.2">
      <c r="A55" s="44" t="s">
        <v>121</v>
      </c>
      <c r="B55" s="44"/>
      <c r="C55" s="42">
        <f>'[2]Раздел 4'!R24</f>
        <v>7</v>
      </c>
      <c r="D55" s="42">
        <f>'[2]Раздел 4'!S24</f>
        <v>6</v>
      </c>
    </row>
    <row r="56" spans="1:4" ht="20.100000000000001" customHeight="1" x14ac:dyDescent="0.3">
      <c r="A56" s="44" t="s">
        <v>122</v>
      </c>
      <c r="B56" s="44"/>
      <c r="C56" s="40">
        <f>'[2]Раздел 4'!U24</f>
        <v>0</v>
      </c>
      <c r="D56" s="40">
        <f>'[2]Раздел 4'!V24</f>
        <v>0</v>
      </c>
    </row>
    <row r="57" spans="1:4" ht="20.100000000000001" customHeight="1" x14ac:dyDescent="0.2">
      <c r="A57" s="45" t="s">
        <v>87</v>
      </c>
      <c r="B57" s="46"/>
      <c r="C57" s="46"/>
      <c r="D57" s="46"/>
    </row>
    <row r="58" spans="1:4" ht="20.100000000000001" customHeight="1" x14ac:dyDescent="0.2">
      <c r="A58" s="44" t="s">
        <v>117</v>
      </c>
      <c r="B58" s="44"/>
      <c r="C58" s="9">
        <f>'[2]Раздел 4'!I11</f>
        <v>94</v>
      </c>
      <c r="D58" s="9">
        <f>'[2]Раздел 4'!J11</f>
        <v>76</v>
      </c>
    </row>
    <row r="59" spans="1:4" ht="20.100000000000001" customHeight="1" x14ac:dyDescent="0.2">
      <c r="A59" s="44" t="s">
        <v>118</v>
      </c>
      <c r="B59" s="44"/>
      <c r="C59" s="9">
        <f>'[2]Раздел 4'!L11</f>
        <v>816</v>
      </c>
      <c r="D59" s="9">
        <f>'[2]Раздел 4'!M11</f>
        <v>790</v>
      </c>
    </row>
    <row r="60" spans="1:4" ht="20.100000000000001" customHeight="1" x14ac:dyDescent="0.2">
      <c r="A60" s="44" t="s">
        <v>82</v>
      </c>
      <c r="B60" s="44"/>
      <c r="C60" s="9">
        <f>'[2]Раздел 4'!O11</f>
        <v>459</v>
      </c>
      <c r="D60" s="9">
        <f>'[2]Раздел 4'!P11</f>
        <v>436</v>
      </c>
    </row>
    <row r="61" spans="1:4" ht="20.100000000000001" customHeight="1" x14ac:dyDescent="0.3">
      <c r="A61" s="44" t="s">
        <v>83</v>
      </c>
      <c r="B61" s="44"/>
      <c r="C61" s="40">
        <f>'[2]Раздел 4'!R11</f>
        <v>3</v>
      </c>
      <c r="D61" s="40">
        <f>'[2]Раздел 4'!S11</f>
        <v>5</v>
      </c>
    </row>
    <row r="62" spans="1:4" ht="20.100000000000001" customHeight="1" x14ac:dyDescent="0.2">
      <c r="A62" s="44" t="s">
        <v>119</v>
      </c>
      <c r="B62" s="44"/>
      <c r="C62" s="9">
        <f>'[2]Раздел 4'!U11</f>
        <v>327</v>
      </c>
      <c r="D62" s="9">
        <f>'[2]Раздел 4'!V11</f>
        <v>307</v>
      </c>
    </row>
    <row r="63" spans="1:4" ht="20.100000000000001" customHeight="1" x14ac:dyDescent="0.3">
      <c r="A63" s="44" t="s">
        <v>98</v>
      </c>
      <c r="B63" s="44"/>
      <c r="C63" s="43">
        <f>'[2]Раздел 4'!I25</f>
        <v>0</v>
      </c>
      <c r="D63" s="43">
        <f>'[2]Раздел 4'!J25</f>
        <v>0</v>
      </c>
    </row>
    <row r="64" spans="1:4" ht="20.100000000000001" customHeight="1" x14ac:dyDescent="0.3">
      <c r="A64" s="44" t="s">
        <v>104</v>
      </c>
      <c r="B64" s="44"/>
      <c r="C64" s="40">
        <f>'[2]Раздел 4'!L25</f>
        <v>0</v>
      </c>
      <c r="D64" s="40">
        <f>'[2]Раздел 4'!M25</f>
        <v>0</v>
      </c>
    </row>
    <row r="65" spans="1:4" ht="20.100000000000001" customHeight="1" x14ac:dyDescent="0.2">
      <c r="A65" s="44" t="s">
        <v>120</v>
      </c>
      <c r="B65" s="44"/>
      <c r="C65" s="9">
        <f>'[2]Раздел 4'!O25</f>
        <v>423</v>
      </c>
      <c r="D65" s="9">
        <f>'[2]Раздел 4'!P25</f>
        <v>510</v>
      </c>
    </row>
    <row r="66" spans="1:4" ht="20.100000000000001" customHeight="1" x14ac:dyDescent="0.3">
      <c r="A66" s="44" t="s">
        <v>121</v>
      </c>
      <c r="B66" s="44"/>
      <c r="C66" s="40">
        <f>'[2]Раздел 4'!R25</f>
        <v>8</v>
      </c>
      <c r="D66" s="40">
        <f>'[2]Раздел 4'!S25</f>
        <v>7</v>
      </c>
    </row>
    <row r="67" spans="1:4" ht="20.100000000000001" customHeight="1" x14ac:dyDescent="0.2">
      <c r="A67" s="44" t="s">
        <v>122</v>
      </c>
      <c r="B67" s="44"/>
      <c r="C67" s="9">
        <f>'[2]Раздел 4'!U25</f>
        <v>1</v>
      </c>
      <c r="D67" s="9">
        <f>'[2]Раздел 4'!V25</f>
        <v>2</v>
      </c>
    </row>
    <row r="68" spans="1:4" ht="20.100000000000001" customHeight="1" x14ac:dyDescent="0.2">
      <c r="A68" s="45" t="s">
        <v>88</v>
      </c>
      <c r="B68" s="46"/>
      <c r="C68" s="46"/>
      <c r="D68" s="46"/>
    </row>
    <row r="69" spans="1:4" ht="20.100000000000001" customHeight="1" x14ac:dyDescent="0.2">
      <c r="A69" s="44" t="s">
        <v>117</v>
      </c>
      <c r="B69" s="44"/>
      <c r="C69" s="9">
        <f>'[2]Раздел 4'!I12</f>
        <v>68</v>
      </c>
      <c r="D69" s="9">
        <f>'[2]Раздел 4'!J12</f>
        <v>61</v>
      </c>
    </row>
    <row r="70" spans="1:4" ht="20.100000000000001" customHeight="1" x14ac:dyDescent="0.2">
      <c r="A70" s="44" t="s">
        <v>118</v>
      </c>
      <c r="B70" s="44"/>
      <c r="C70" s="9">
        <f>'[2]Раздел 4'!L12</f>
        <v>2837</v>
      </c>
      <c r="D70" s="9">
        <f>'[2]Раздел 4'!M12</f>
        <v>2727</v>
      </c>
    </row>
    <row r="71" spans="1:4" ht="20.100000000000001" customHeight="1" x14ac:dyDescent="0.2">
      <c r="A71" s="44" t="s">
        <v>82</v>
      </c>
      <c r="B71" s="44"/>
      <c r="C71" s="9">
        <f>'[2]Раздел 4'!O12</f>
        <v>1476</v>
      </c>
      <c r="D71" s="9">
        <f>'[2]Раздел 4'!P12</f>
        <v>1427</v>
      </c>
    </row>
    <row r="72" spans="1:4" ht="20.100000000000001" customHeight="1" x14ac:dyDescent="0.3">
      <c r="A72" s="44" t="s">
        <v>83</v>
      </c>
      <c r="B72" s="44"/>
      <c r="C72" s="40">
        <f>'[2]Раздел 4'!R12</f>
        <v>12</v>
      </c>
      <c r="D72" s="40">
        <f>'[2]Раздел 4'!S12</f>
        <v>9</v>
      </c>
    </row>
    <row r="73" spans="1:4" ht="20.100000000000001" customHeight="1" x14ac:dyDescent="0.3">
      <c r="A73" s="44" t="s">
        <v>119</v>
      </c>
      <c r="B73" s="44"/>
      <c r="C73" s="40">
        <f>'[2]Раздел 4'!U12</f>
        <v>1</v>
      </c>
      <c r="D73" s="40">
        <f>'[2]Раздел 4'!V12</f>
        <v>5</v>
      </c>
    </row>
    <row r="74" spans="1:4" ht="20.100000000000001" customHeight="1" x14ac:dyDescent="0.3">
      <c r="A74" s="44" t="s">
        <v>98</v>
      </c>
      <c r="B74" s="44"/>
      <c r="C74" s="43">
        <f>'[2]Раздел 4'!I26</f>
        <v>31</v>
      </c>
      <c r="D74" s="43">
        <f>'[2]Раздел 4'!J26</f>
        <v>0</v>
      </c>
    </row>
    <row r="75" spans="1:4" ht="20.100000000000001" customHeight="1" x14ac:dyDescent="0.3">
      <c r="A75" s="44" t="s">
        <v>104</v>
      </c>
      <c r="B75" s="44"/>
      <c r="C75" s="40">
        <f>'[2]Раздел 4'!L26</f>
        <v>0</v>
      </c>
      <c r="D75" s="40">
        <f>'[2]Раздел 4'!M26</f>
        <v>0</v>
      </c>
    </row>
    <row r="76" spans="1:4" ht="20.100000000000001" customHeight="1" x14ac:dyDescent="0.2">
      <c r="A76" s="44" t="s">
        <v>120</v>
      </c>
      <c r="B76" s="44"/>
      <c r="C76" s="9">
        <f>'[2]Раздел 4'!O26</f>
        <v>2071</v>
      </c>
      <c r="D76" s="9">
        <f>'[2]Раздел 4'!P26</f>
        <v>2214</v>
      </c>
    </row>
    <row r="77" spans="1:4" ht="20.100000000000001" customHeight="1" x14ac:dyDescent="0.2">
      <c r="A77" s="44" t="s">
        <v>121</v>
      </c>
      <c r="B77" s="44"/>
      <c r="C77" s="9">
        <f>'[2]Раздел 4'!R26</f>
        <v>34</v>
      </c>
      <c r="D77" s="9">
        <f>'[2]Раздел 4'!S26</f>
        <v>23</v>
      </c>
    </row>
    <row r="78" spans="1:4" ht="20.100000000000001" customHeight="1" x14ac:dyDescent="0.3">
      <c r="A78" s="44" t="s">
        <v>122</v>
      </c>
      <c r="B78" s="44"/>
      <c r="C78" s="40">
        <f>'[2]Раздел 4'!U26</f>
        <v>0</v>
      </c>
      <c r="D78" s="40">
        <f>'[2]Раздел 4'!V26</f>
        <v>0</v>
      </c>
    </row>
  </sheetData>
  <mergeCells count="64">
    <mergeCell ref="A20:D2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30:B30"/>
    <mergeCell ref="A55:B55"/>
    <mergeCell ref="A56:B56"/>
    <mergeCell ref="A7:A19"/>
    <mergeCell ref="A3:B5"/>
    <mergeCell ref="A1:D1"/>
    <mergeCell ref="A2:D2"/>
    <mergeCell ref="A6:B6"/>
    <mergeCell ref="C3:D4"/>
    <mergeCell ref="C21:D22"/>
    <mergeCell ref="A21:B23"/>
    <mergeCell ref="A49:B49"/>
    <mergeCell ref="A50:B50"/>
    <mergeCell ref="A51:B51"/>
    <mergeCell ref="A52:B52"/>
    <mergeCell ref="A53:B53"/>
    <mergeCell ref="A36:B36"/>
    <mergeCell ref="A37:B37"/>
    <mergeCell ref="A38:B38"/>
    <mergeCell ref="A39:B39"/>
    <mergeCell ref="A61:B61"/>
    <mergeCell ref="A54:B54"/>
    <mergeCell ref="A42:B42"/>
    <mergeCell ref="A43:B43"/>
    <mergeCell ref="A44:B44"/>
    <mergeCell ref="A45:B45"/>
    <mergeCell ref="A47:B47"/>
    <mergeCell ref="A48:B48"/>
    <mergeCell ref="A75:B75"/>
    <mergeCell ref="A64:B64"/>
    <mergeCell ref="A65:B65"/>
    <mergeCell ref="A66:B66"/>
    <mergeCell ref="A67:B67"/>
    <mergeCell ref="A40:B40"/>
    <mergeCell ref="A41:B41"/>
    <mergeCell ref="A58:B58"/>
    <mergeCell ref="A59:B59"/>
    <mergeCell ref="A60:B60"/>
    <mergeCell ref="A63:B63"/>
    <mergeCell ref="A72:B72"/>
    <mergeCell ref="A73:B73"/>
    <mergeCell ref="A74:B74"/>
    <mergeCell ref="A71:B71"/>
    <mergeCell ref="A69:B69"/>
    <mergeCell ref="A76:B76"/>
    <mergeCell ref="A77:B77"/>
    <mergeCell ref="A78:B78"/>
    <mergeCell ref="A24:D24"/>
    <mergeCell ref="A35:D35"/>
    <mergeCell ref="A46:D46"/>
    <mergeCell ref="A57:D57"/>
    <mergeCell ref="A68:D68"/>
    <mergeCell ref="A70:B70"/>
    <mergeCell ref="A62:B62"/>
  </mergeCells>
  <conditionalFormatting sqref="C6:D19">
    <cfRule type="cellIs" dxfId="113" priority="102" stopIfTrue="1" operator="equal">
      <formula>"***"</formula>
    </cfRule>
  </conditionalFormatting>
  <conditionalFormatting sqref="C6:D19">
    <cfRule type="cellIs" dxfId="112" priority="101" stopIfTrue="1" operator="equal">
      <formula>0</formula>
    </cfRule>
  </conditionalFormatting>
  <conditionalFormatting sqref="C25">
    <cfRule type="cellIs" dxfId="111" priority="100" stopIfTrue="1" operator="equal">
      <formula>"***"</formula>
    </cfRule>
  </conditionalFormatting>
  <conditionalFormatting sqref="C25">
    <cfRule type="cellIs" dxfId="110" priority="99" stopIfTrue="1" operator="equal">
      <formula>0</formula>
    </cfRule>
  </conditionalFormatting>
  <conditionalFormatting sqref="C26:C27">
    <cfRule type="cellIs" dxfId="109" priority="98" stopIfTrue="1" operator="equal">
      <formula>"***"</formula>
    </cfRule>
  </conditionalFormatting>
  <conditionalFormatting sqref="C26:C27">
    <cfRule type="cellIs" dxfId="108" priority="97" stopIfTrue="1" operator="equal">
      <formula>0</formula>
    </cfRule>
  </conditionalFormatting>
  <conditionalFormatting sqref="C32">
    <cfRule type="cellIs" dxfId="107" priority="94" stopIfTrue="1" operator="equal">
      <formula>"***"</formula>
    </cfRule>
  </conditionalFormatting>
  <conditionalFormatting sqref="C32">
    <cfRule type="cellIs" dxfId="106" priority="93" stopIfTrue="1" operator="equal">
      <formula>0</formula>
    </cfRule>
  </conditionalFormatting>
  <conditionalFormatting sqref="C30">
    <cfRule type="cellIs" dxfId="105" priority="96" stopIfTrue="1" operator="equal">
      <formula>"***"</formula>
    </cfRule>
  </conditionalFormatting>
  <conditionalFormatting sqref="C30">
    <cfRule type="cellIs" dxfId="104" priority="95" stopIfTrue="1" operator="equal">
      <formula>0</formula>
    </cfRule>
  </conditionalFormatting>
  <conditionalFormatting sqref="C33">
    <cfRule type="cellIs" dxfId="103" priority="92" stopIfTrue="1" operator="equal">
      <formula>"***"</formula>
    </cfRule>
  </conditionalFormatting>
  <conditionalFormatting sqref="C33">
    <cfRule type="cellIs" dxfId="102" priority="91" stopIfTrue="1" operator="equal">
      <formula>0</formula>
    </cfRule>
  </conditionalFormatting>
  <conditionalFormatting sqref="C34">
    <cfRule type="cellIs" dxfId="101" priority="90" stopIfTrue="1" operator="equal">
      <formula>"***"</formula>
    </cfRule>
  </conditionalFormatting>
  <conditionalFormatting sqref="C34">
    <cfRule type="cellIs" dxfId="100" priority="89" stopIfTrue="1" operator="equal">
      <formula>0</formula>
    </cfRule>
  </conditionalFormatting>
  <conditionalFormatting sqref="C37:C38">
    <cfRule type="cellIs" dxfId="99" priority="88" stopIfTrue="1" operator="equal">
      <formula>"***"</formula>
    </cfRule>
  </conditionalFormatting>
  <conditionalFormatting sqref="C37:C38">
    <cfRule type="cellIs" dxfId="98" priority="87" stopIfTrue="1" operator="equal">
      <formula>0</formula>
    </cfRule>
  </conditionalFormatting>
  <conditionalFormatting sqref="C40">
    <cfRule type="cellIs" dxfId="97" priority="86" stopIfTrue="1" operator="equal">
      <formula>"***"</formula>
    </cfRule>
  </conditionalFormatting>
  <conditionalFormatting sqref="C40">
    <cfRule type="cellIs" dxfId="96" priority="85" stopIfTrue="1" operator="equal">
      <formula>0</formula>
    </cfRule>
  </conditionalFormatting>
  <conditionalFormatting sqref="C41">
    <cfRule type="cellIs" dxfId="95" priority="84" stopIfTrue="1" operator="equal">
      <formula>"***"</formula>
    </cfRule>
  </conditionalFormatting>
  <conditionalFormatting sqref="C41">
    <cfRule type="cellIs" dxfId="94" priority="83" stopIfTrue="1" operator="equal">
      <formula>0</formula>
    </cfRule>
  </conditionalFormatting>
  <conditionalFormatting sqref="C43">
    <cfRule type="cellIs" dxfId="93" priority="82" stopIfTrue="1" operator="equal">
      <formula>"***"</formula>
    </cfRule>
  </conditionalFormatting>
  <conditionalFormatting sqref="C43">
    <cfRule type="cellIs" dxfId="92" priority="81" stopIfTrue="1" operator="equal">
      <formula>0</formula>
    </cfRule>
  </conditionalFormatting>
  <conditionalFormatting sqref="C69">
    <cfRule type="cellIs" dxfId="91" priority="62" stopIfTrue="1" operator="equal">
      <formula>"***"</formula>
    </cfRule>
  </conditionalFormatting>
  <conditionalFormatting sqref="C69">
    <cfRule type="cellIs" dxfId="90" priority="61" stopIfTrue="1" operator="equal">
      <formula>0</formula>
    </cfRule>
  </conditionalFormatting>
  <conditionalFormatting sqref="C70:C71">
    <cfRule type="cellIs" dxfId="89" priority="60" stopIfTrue="1" operator="equal">
      <formula>"***"</formula>
    </cfRule>
  </conditionalFormatting>
  <conditionalFormatting sqref="C70:C71">
    <cfRule type="cellIs" dxfId="88" priority="59" stopIfTrue="1" operator="equal">
      <formula>0</formula>
    </cfRule>
  </conditionalFormatting>
  <conditionalFormatting sqref="C77">
    <cfRule type="cellIs" dxfId="87" priority="58" stopIfTrue="1" operator="equal">
      <formula>"***"</formula>
    </cfRule>
  </conditionalFormatting>
  <conditionalFormatting sqref="C77">
    <cfRule type="cellIs" dxfId="86" priority="57" stopIfTrue="1" operator="equal">
      <formula>0</formula>
    </cfRule>
  </conditionalFormatting>
  <conditionalFormatting sqref="C48:C49">
    <cfRule type="cellIs" dxfId="85" priority="80" stopIfTrue="1" operator="equal">
      <formula>"***"</formula>
    </cfRule>
  </conditionalFormatting>
  <conditionalFormatting sqref="C48:C49">
    <cfRule type="cellIs" dxfId="84" priority="79" stopIfTrue="1" operator="equal">
      <formula>0</formula>
    </cfRule>
  </conditionalFormatting>
  <conditionalFormatting sqref="C51">
    <cfRule type="cellIs" dxfId="83" priority="78" stopIfTrue="1" operator="equal">
      <formula>"***"</formula>
    </cfRule>
  </conditionalFormatting>
  <conditionalFormatting sqref="C51">
    <cfRule type="cellIs" dxfId="82" priority="77" stopIfTrue="1" operator="equal">
      <formula>0</formula>
    </cfRule>
  </conditionalFormatting>
  <conditionalFormatting sqref="C54">
    <cfRule type="cellIs" dxfId="81" priority="76" stopIfTrue="1" operator="equal">
      <formula>"***"</formula>
    </cfRule>
  </conditionalFormatting>
  <conditionalFormatting sqref="C54">
    <cfRule type="cellIs" dxfId="80" priority="75" stopIfTrue="1" operator="equal">
      <formula>0</formula>
    </cfRule>
  </conditionalFormatting>
  <conditionalFormatting sqref="C55">
    <cfRule type="cellIs" dxfId="79" priority="74" stopIfTrue="1" operator="equal">
      <formula>"***"</formula>
    </cfRule>
  </conditionalFormatting>
  <conditionalFormatting sqref="C55">
    <cfRule type="cellIs" dxfId="78" priority="73" stopIfTrue="1" operator="equal">
      <formula>0</formula>
    </cfRule>
  </conditionalFormatting>
  <conditionalFormatting sqref="C58">
    <cfRule type="cellIs" dxfId="77" priority="72" stopIfTrue="1" operator="equal">
      <formula>"***"</formula>
    </cfRule>
  </conditionalFormatting>
  <conditionalFormatting sqref="C58">
    <cfRule type="cellIs" dxfId="76" priority="71" stopIfTrue="1" operator="equal">
      <formula>0</formula>
    </cfRule>
  </conditionalFormatting>
  <conditionalFormatting sqref="C59:C60">
    <cfRule type="cellIs" dxfId="75" priority="70" stopIfTrue="1" operator="equal">
      <formula>"***"</formula>
    </cfRule>
  </conditionalFormatting>
  <conditionalFormatting sqref="C59:C60">
    <cfRule type="cellIs" dxfId="74" priority="69" stopIfTrue="1" operator="equal">
      <formula>0</formula>
    </cfRule>
  </conditionalFormatting>
  <conditionalFormatting sqref="C62">
    <cfRule type="cellIs" dxfId="73" priority="68" stopIfTrue="1" operator="equal">
      <formula>"***"</formula>
    </cfRule>
  </conditionalFormatting>
  <conditionalFormatting sqref="C62">
    <cfRule type="cellIs" dxfId="72" priority="67" stopIfTrue="1" operator="equal">
      <formula>0</formula>
    </cfRule>
  </conditionalFormatting>
  <conditionalFormatting sqref="C65">
    <cfRule type="cellIs" dxfId="71" priority="66" stopIfTrue="1" operator="equal">
      <formula>"***"</formula>
    </cfRule>
  </conditionalFormatting>
  <conditionalFormatting sqref="C65">
    <cfRule type="cellIs" dxfId="70" priority="65" stopIfTrue="1" operator="equal">
      <formula>0</formula>
    </cfRule>
  </conditionalFormatting>
  <conditionalFormatting sqref="C67">
    <cfRule type="cellIs" dxfId="69" priority="64" stopIfTrue="1" operator="equal">
      <formula>"***"</formula>
    </cfRule>
  </conditionalFormatting>
  <conditionalFormatting sqref="C67">
    <cfRule type="cellIs" dxfId="68" priority="63" stopIfTrue="1" operator="equal">
      <formula>0</formula>
    </cfRule>
  </conditionalFormatting>
  <conditionalFormatting sqref="C76">
    <cfRule type="cellIs" dxfId="67" priority="56" stopIfTrue="1" operator="equal">
      <formula>"***"</formula>
    </cfRule>
  </conditionalFormatting>
  <conditionalFormatting sqref="C76">
    <cfRule type="cellIs" dxfId="66" priority="55" stopIfTrue="1" operator="equal">
      <formula>0</formula>
    </cfRule>
  </conditionalFormatting>
  <conditionalFormatting sqref="C28">
    <cfRule type="cellIs" dxfId="65" priority="54" stopIfTrue="1" operator="equal">
      <formula>"***"</formula>
    </cfRule>
  </conditionalFormatting>
  <conditionalFormatting sqref="C28">
    <cfRule type="cellIs" dxfId="64" priority="53" stopIfTrue="1" operator="equal">
      <formula>0</formula>
    </cfRule>
  </conditionalFormatting>
  <conditionalFormatting sqref="C29">
    <cfRule type="cellIs" dxfId="63" priority="52" stopIfTrue="1" operator="equal">
      <formula>"***"</formula>
    </cfRule>
  </conditionalFormatting>
  <conditionalFormatting sqref="C29">
    <cfRule type="cellIs" dxfId="62" priority="51" stopIfTrue="1" operator="equal">
      <formula>0</formula>
    </cfRule>
  </conditionalFormatting>
  <conditionalFormatting sqref="D25">
    <cfRule type="cellIs" dxfId="61" priority="50" stopIfTrue="1" operator="equal">
      <formula>"***"</formula>
    </cfRule>
  </conditionalFormatting>
  <conditionalFormatting sqref="D25">
    <cfRule type="cellIs" dxfId="60" priority="49" stopIfTrue="1" operator="equal">
      <formula>0</formula>
    </cfRule>
  </conditionalFormatting>
  <conditionalFormatting sqref="D26:D27">
    <cfRule type="cellIs" dxfId="59" priority="48" stopIfTrue="1" operator="equal">
      <formula>"***"</formula>
    </cfRule>
  </conditionalFormatting>
  <conditionalFormatting sqref="D26:D27">
    <cfRule type="cellIs" dxfId="58" priority="47" stopIfTrue="1" operator="equal">
      <formula>0</formula>
    </cfRule>
  </conditionalFormatting>
  <conditionalFormatting sqref="D32">
    <cfRule type="cellIs" dxfId="57" priority="44" stopIfTrue="1" operator="equal">
      <formula>"***"</formula>
    </cfRule>
  </conditionalFormatting>
  <conditionalFormatting sqref="D32">
    <cfRule type="cellIs" dxfId="56" priority="43" stopIfTrue="1" operator="equal">
      <formula>0</formula>
    </cfRule>
  </conditionalFormatting>
  <conditionalFormatting sqref="D30">
    <cfRule type="cellIs" dxfId="55" priority="46" stopIfTrue="1" operator="equal">
      <formula>"***"</formula>
    </cfRule>
  </conditionalFormatting>
  <conditionalFormatting sqref="D30">
    <cfRule type="cellIs" dxfId="54" priority="45" stopIfTrue="1" operator="equal">
      <formula>0</formula>
    </cfRule>
  </conditionalFormatting>
  <conditionalFormatting sqref="D33">
    <cfRule type="cellIs" dxfId="53" priority="42" stopIfTrue="1" operator="equal">
      <formula>"***"</formula>
    </cfRule>
  </conditionalFormatting>
  <conditionalFormatting sqref="D33">
    <cfRule type="cellIs" dxfId="52" priority="41" stopIfTrue="1" operator="equal">
      <formula>0</formula>
    </cfRule>
  </conditionalFormatting>
  <conditionalFormatting sqref="D34">
    <cfRule type="cellIs" dxfId="51" priority="40" stopIfTrue="1" operator="equal">
      <formula>"***"</formula>
    </cfRule>
  </conditionalFormatting>
  <conditionalFormatting sqref="D34">
    <cfRule type="cellIs" dxfId="50" priority="39" stopIfTrue="1" operator="equal">
      <formula>0</formula>
    </cfRule>
  </conditionalFormatting>
  <conditionalFormatting sqref="D28">
    <cfRule type="cellIs" dxfId="49" priority="38" stopIfTrue="1" operator="equal">
      <formula>"***"</formula>
    </cfRule>
  </conditionalFormatting>
  <conditionalFormatting sqref="D28">
    <cfRule type="cellIs" dxfId="48" priority="37" stopIfTrue="1" operator="equal">
      <formula>0</formula>
    </cfRule>
  </conditionalFormatting>
  <conditionalFormatting sqref="D29">
    <cfRule type="cellIs" dxfId="47" priority="36" stopIfTrue="1" operator="equal">
      <formula>"***"</formula>
    </cfRule>
  </conditionalFormatting>
  <conditionalFormatting sqref="D29">
    <cfRule type="cellIs" dxfId="46" priority="35" stopIfTrue="1" operator="equal">
      <formula>0</formula>
    </cfRule>
  </conditionalFormatting>
  <conditionalFormatting sqref="D37:D38">
    <cfRule type="cellIs" dxfId="45" priority="34" stopIfTrue="1" operator="equal">
      <formula>"***"</formula>
    </cfRule>
  </conditionalFormatting>
  <conditionalFormatting sqref="D37:D38">
    <cfRule type="cellIs" dxfId="44" priority="33" stopIfTrue="1" operator="equal">
      <formula>0</formula>
    </cfRule>
  </conditionalFormatting>
  <conditionalFormatting sqref="D40">
    <cfRule type="cellIs" dxfId="43" priority="32" stopIfTrue="1" operator="equal">
      <formula>"***"</formula>
    </cfRule>
  </conditionalFormatting>
  <conditionalFormatting sqref="D40">
    <cfRule type="cellIs" dxfId="42" priority="31" stopIfTrue="1" operator="equal">
      <formula>0</formula>
    </cfRule>
  </conditionalFormatting>
  <conditionalFormatting sqref="D41">
    <cfRule type="cellIs" dxfId="41" priority="30" stopIfTrue="1" operator="equal">
      <formula>"***"</formula>
    </cfRule>
  </conditionalFormatting>
  <conditionalFormatting sqref="D41">
    <cfRule type="cellIs" dxfId="40" priority="29" stopIfTrue="1" operator="equal">
      <formula>0</formula>
    </cfRule>
  </conditionalFormatting>
  <conditionalFormatting sqref="D43">
    <cfRule type="cellIs" dxfId="39" priority="28" stopIfTrue="1" operator="equal">
      <formula>"***"</formula>
    </cfRule>
  </conditionalFormatting>
  <conditionalFormatting sqref="D43">
    <cfRule type="cellIs" dxfId="38" priority="27" stopIfTrue="1" operator="equal">
      <formula>0</formula>
    </cfRule>
  </conditionalFormatting>
  <conditionalFormatting sqref="D48:D49">
    <cfRule type="cellIs" dxfId="37" priority="26" stopIfTrue="1" operator="equal">
      <formula>"***"</formula>
    </cfRule>
  </conditionalFormatting>
  <conditionalFormatting sqref="D48:D49">
    <cfRule type="cellIs" dxfId="36" priority="25" stopIfTrue="1" operator="equal">
      <formula>0</formula>
    </cfRule>
  </conditionalFormatting>
  <conditionalFormatting sqref="D51">
    <cfRule type="cellIs" dxfId="35" priority="24" stopIfTrue="1" operator="equal">
      <formula>"***"</formula>
    </cfRule>
  </conditionalFormatting>
  <conditionalFormatting sqref="D51">
    <cfRule type="cellIs" dxfId="34" priority="23" stopIfTrue="1" operator="equal">
      <formula>0</formula>
    </cfRule>
  </conditionalFormatting>
  <conditionalFormatting sqref="D54">
    <cfRule type="cellIs" dxfId="33" priority="22" stopIfTrue="1" operator="equal">
      <formula>"***"</formula>
    </cfRule>
  </conditionalFormatting>
  <conditionalFormatting sqref="D54">
    <cfRule type="cellIs" dxfId="32" priority="21" stopIfTrue="1" operator="equal">
      <formula>0</formula>
    </cfRule>
  </conditionalFormatting>
  <conditionalFormatting sqref="D55">
    <cfRule type="cellIs" dxfId="31" priority="20" stopIfTrue="1" operator="equal">
      <formula>"***"</formula>
    </cfRule>
  </conditionalFormatting>
  <conditionalFormatting sqref="D55">
    <cfRule type="cellIs" dxfId="30" priority="19" stopIfTrue="1" operator="equal">
      <formula>0</formula>
    </cfRule>
  </conditionalFormatting>
  <conditionalFormatting sqref="D58">
    <cfRule type="cellIs" dxfId="29" priority="18" stopIfTrue="1" operator="equal">
      <formula>"***"</formula>
    </cfRule>
  </conditionalFormatting>
  <conditionalFormatting sqref="D58">
    <cfRule type="cellIs" dxfId="28" priority="17" stopIfTrue="1" operator="equal">
      <formula>0</formula>
    </cfRule>
  </conditionalFormatting>
  <conditionalFormatting sqref="D59:D60">
    <cfRule type="cellIs" dxfId="27" priority="16" stopIfTrue="1" operator="equal">
      <formula>"***"</formula>
    </cfRule>
  </conditionalFormatting>
  <conditionalFormatting sqref="D59:D60">
    <cfRule type="cellIs" dxfId="26" priority="15" stopIfTrue="1" operator="equal">
      <formula>0</formula>
    </cfRule>
  </conditionalFormatting>
  <conditionalFormatting sqref="D62">
    <cfRule type="cellIs" dxfId="25" priority="14" stopIfTrue="1" operator="equal">
      <formula>"***"</formula>
    </cfRule>
  </conditionalFormatting>
  <conditionalFormatting sqref="D62">
    <cfRule type="cellIs" dxfId="24" priority="13" stopIfTrue="1" operator="equal">
      <formula>0</formula>
    </cfRule>
  </conditionalFormatting>
  <conditionalFormatting sqref="D65">
    <cfRule type="cellIs" dxfId="23" priority="12" stopIfTrue="1" operator="equal">
      <formula>"***"</formula>
    </cfRule>
  </conditionalFormatting>
  <conditionalFormatting sqref="D65">
    <cfRule type="cellIs" dxfId="22" priority="11" stopIfTrue="1" operator="equal">
      <formula>0</formula>
    </cfRule>
  </conditionalFormatting>
  <conditionalFormatting sqref="D67">
    <cfRule type="cellIs" dxfId="21" priority="10" stopIfTrue="1" operator="equal">
      <formula>"***"</formula>
    </cfRule>
  </conditionalFormatting>
  <conditionalFormatting sqref="D67">
    <cfRule type="cellIs" dxfId="20" priority="9" stopIfTrue="1" operator="equal">
      <formula>0</formula>
    </cfRule>
  </conditionalFormatting>
  <conditionalFormatting sqref="D69">
    <cfRule type="cellIs" dxfId="19" priority="8" stopIfTrue="1" operator="equal">
      <formula>"***"</formula>
    </cfRule>
  </conditionalFormatting>
  <conditionalFormatting sqref="D69">
    <cfRule type="cellIs" dxfId="18" priority="7" stopIfTrue="1" operator="equal">
      <formula>0</formula>
    </cfRule>
  </conditionalFormatting>
  <conditionalFormatting sqref="D70:D71">
    <cfRule type="cellIs" dxfId="17" priority="6" stopIfTrue="1" operator="equal">
      <formula>"***"</formula>
    </cfRule>
  </conditionalFormatting>
  <conditionalFormatting sqref="D70:D71">
    <cfRule type="cellIs" dxfId="16" priority="5" stopIfTrue="1" operator="equal">
      <formula>0</formula>
    </cfRule>
  </conditionalFormatting>
  <conditionalFormatting sqref="D77">
    <cfRule type="cellIs" dxfId="15" priority="4" stopIfTrue="1" operator="equal">
      <formula>"***"</formula>
    </cfRule>
  </conditionalFormatting>
  <conditionalFormatting sqref="D77">
    <cfRule type="cellIs" dxfId="14" priority="3" stopIfTrue="1" operator="equal">
      <formula>0</formula>
    </cfRule>
  </conditionalFormatting>
  <conditionalFormatting sqref="D76">
    <cfRule type="cellIs" dxfId="13" priority="2" stopIfTrue="1" operator="equal">
      <formula>"***"</formula>
    </cfRule>
  </conditionalFormatting>
  <conditionalFormatting sqref="D76">
    <cfRule type="cellIs" dxfId="12" priority="1" stopIfTrue="1" operator="equal">
      <formula>0</formula>
    </cfRule>
  </conditionalFormatting>
  <pageMargins left="0.7" right="0.7" top="0.75" bottom="0.75" header="0.3" footer="0.3"/>
  <pageSetup paperSize="9" scale="9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O20"/>
  <sheetViews>
    <sheetView topLeftCell="BU1" zoomScale="85" zoomScaleNormal="85" zoomScaleSheetLayoutView="85" workbookViewId="0">
      <selection activeCell="BU10" sqref="BU10:CY19"/>
    </sheetView>
  </sheetViews>
  <sheetFormatPr defaultRowHeight="12.75" x14ac:dyDescent="0.2"/>
  <cols>
    <col min="1" max="72" width="0" style="3" hidden="1" customWidth="1"/>
    <col min="73" max="73" width="34.28515625" style="3" customWidth="1"/>
    <col min="74" max="75" width="5.7109375" style="3" customWidth="1"/>
    <col min="76" max="76" width="5.42578125" style="3" customWidth="1"/>
    <col min="77" max="81" width="5.7109375" style="3" customWidth="1"/>
    <col min="82" max="82" width="6.42578125" style="3" customWidth="1"/>
    <col min="83" max="84" width="5.7109375" style="3" customWidth="1"/>
    <col min="85" max="85" width="6.28515625" style="3" customWidth="1"/>
    <col min="86" max="87" width="5.7109375" style="3" customWidth="1"/>
    <col min="88" max="88" width="7" style="3" customWidth="1"/>
    <col min="89" max="94" width="5.7109375" style="3" customWidth="1"/>
    <col min="95" max="95" width="6.28515625" style="3" customWidth="1"/>
    <col min="96" max="99" width="5.7109375" style="3" customWidth="1"/>
    <col min="100" max="100" width="6.42578125" style="3" customWidth="1"/>
    <col min="101" max="118" width="5.7109375" style="3" customWidth="1"/>
    <col min="119" max="16384" width="9.140625" style="3"/>
  </cols>
  <sheetData>
    <row r="1" spans="1:119" ht="24.75" customHeight="1" x14ac:dyDescent="0.2">
      <c r="BU1" s="57" t="s">
        <v>57</v>
      </c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</row>
    <row r="2" spans="1:119" ht="18.75" customHeight="1" x14ac:dyDescent="0.2">
      <c r="BU2" s="66" t="s">
        <v>56</v>
      </c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</row>
    <row r="3" spans="1:119" ht="15.75" customHeight="1" x14ac:dyDescent="0.2">
      <c r="BU3" s="58"/>
      <c r="BV3" s="59" t="s">
        <v>0</v>
      </c>
      <c r="BW3" s="59"/>
      <c r="BX3" s="59"/>
      <c r="BY3" s="67" t="s">
        <v>2</v>
      </c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</row>
    <row r="4" spans="1:119" ht="123.75" customHeight="1" x14ac:dyDescent="0.2">
      <c r="BU4" s="58"/>
      <c r="BV4" s="59"/>
      <c r="BW4" s="59"/>
      <c r="BX4" s="59"/>
      <c r="BY4" s="59" t="s">
        <v>58</v>
      </c>
      <c r="BZ4" s="59"/>
      <c r="CA4" s="59"/>
      <c r="CB4" s="60" t="s">
        <v>59</v>
      </c>
      <c r="CC4" s="60"/>
      <c r="CD4" s="60"/>
      <c r="CE4" s="59" t="s">
        <v>60</v>
      </c>
      <c r="CF4" s="59"/>
      <c r="CG4" s="59"/>
      <c r="CH4" s="59" t="s">
        <v>61</v>
      </c>
      <c r="CI4" s="59"/>
      <c r="CJ4" s="59"/>
      <c r="CK4" s="60" t="s">
        <v>72</v>
      </c>
      <c r="CL4" s="60"/>
      <c r="CM4" s="60"/>
      <c r="CN4" s="60" t="s">
        <v>62</v>
      </c>
      <c r="CO4" s="60"/>
      <c r="CP4" s="60"/>
      <c r="CQ4" s="60" t="s">
        <v>63</v>
      </c>
      <c r="CR4" s="60"/>
      <c r="CS4" s="60"/>
      <c r="CT4" s="59" t="s">
        <v>64</v>
      </c>
      <c r="CU4" s="59"/>
      <c r="CV4" s="59"/>
      <c r="CW4" s="60" t="s">
        <v>65</v>
      </c>
      <c r="CX4" s="60"/>
      <c r="CY4" s="60"/>
      <c r="CZ4" s="60" t="s">
        <v>66</v>
      </c>
      <c r="DA4" s="60"/>
      <c r="DB4" s="60"/>
      <c r="DC4" s="59" t="s">
        <v>67</v>
      </c>
      <c r="DD4" s="59"/>
      <c r="DE4" s="59"/>
      <c r="DF4" s="59" t="s">
        <v>68</v>
      </c>
      <c r="DG4" s="59"/>
      <c r="DH4" s="59"/>
      <c r="DI4" s="60" t="s">
        <v>69</v>
      </c>
      <c r="DJ4" s="60"/>
      <c r="DK4" s="60"/>
      <c r="DL4" s="60" t="s">
        <v>70</v>
      </c>
      <c r="DM4" s="60"/>
      <c r="DN4" s="60"/>
    </row>
    <row r="5" spans="1:119" s="1" customFormat="1" x14ac:dyDescent="0.2">
      <c r="BU5" s="2" t="s">
        <v>1</v>
      </c>
      <c r="BV5" s="4" t="str">
        <f>LEFT(RIGHT($BU$2,4),4)</f>
        <v>2017</v>
      </c>
      <c r="BW5" s="7">
        <f>BV5-1</f>
        <v>2016</v>
      </c>
      <c r="BX5" s="8" t="s">
        <v>55</v>
      </c>
      <c r="BY5" s="4" t="str">
        <f>LEFT(RIGHT($BU$2,4),4)</f>
        <v>2017</v>
      </c>
      <c r="BZ5" s="7">
        <f>BY5-1</f>
        <v>2016</v>
      </c>
      <c r="CA5" s="8" t="s">
        <v>55</v>
      </c>
      <c r="CB5" s="4" t="str">
        <f>LEFT(RIGHT($BU$2,4),4)</f>
        <v>2017</v>
      </c>
      <c r="CC5" s="7">
        <f>CB5-1</f>
        <v>2016</v>
      </c>
      <c r="CD5" s="8" t="s">
        <v>55</v>
      </c>
      <c r="CE5" s="4" t="str">
        <f>LEFT(RIGHT($BU$2,4),4)</f>
        <v>2017</v>
      </c>
      <c r="CF5" s="7">
        <f>CE5-1</f>
        <v>2016</v>
      </c>
      <c r="CG5" s="8" t="s">
        <v>55</v>
      </c>
      <c r="CH5" s="4" t="str">
        <f>LEFT(RIGHT($BU$2,4),4)</f>
        <v>2017</v>
      </c>
      <c r="CI5" s="7">
        <f>CH5-1</f>
        <v>2016</v>
      </c>
      <c r="CJ5" s="8" t="s">
        <v>55</v>
      </c>
      <c r="CK5" s="4" t="str">
        <f>LEFT(RIGHT($BU$2,4),4)</f>
        <v>2017</v>
      </c>
      <c r="CL5" s="7">
        <f>CK5-1</f>
        <v>2016</v>
      </c>
      <c r="CM5" s="8" t="s">
        <v>55</v>
      </c>
      <c r="CN5" s="4" t="str">
        <f>LEFT(RIGHT($BU$2,4),4)</f>
        <v>2017</v>
      </c>
      <c r="CO5" s="7">
        <f>CN5-1</f>
        <v>2016</v>
      </c>
      <c r="CP5" s="8" t="s">
        <v>55</v>
      </c>
      <c r="CQ5" s="4" t="str">
        <f>LEFT(RIGHT($BU$2,4),4)</f>
        <v>2017</v>
      </c>
      <c r="CR5" s="7">
        <f>CQ5-1</f>
        <v>2016</v>
      </c>
      <c r="CS5" s="8" t="s">
        <v>55</v>
      </c>
      <c r="CT5" s="4" t="str">
        <f>LEFT(RIGHT($BU$2,4),4)</f>
        <v>2017</v>
      </c>
      <c r="CU5" s="7">
        <f>CT5-1</f>
        <v>2016</v>
      </c>
      <c r="CV5" s="8" t="s">
        <v>55</v>
      </c>
      <c r="CW5" s="4" t="str">
        <f>LEFT(RIGHT($BU$2,4),4)</f>
        <v>2017</v>
      </c>
      <c r="CX5" s="7">
        <f>CW5-1</f>
        <v>2016</v>
      </c>
      <c r="CY5" s="8" t="s">
        <v>55</v>
      </c>
      <c r="CZ5" s="4" t="str">
        <f>LEFT(RIGHT($BU$2,4),4)</f>
        <v>2017</v>
      </c>
      <c r="DA5" s="7">
        <f>CZ5-1</f>
        <v>2016</v>
      </c>
      <c r="DB5" s="8" t="s">
        <v>55</v>
      </c>
      <c r="DC5" s="4" t="str">
        <f>LEFT(RIGHT($BU$2,4),4)</f>
        <v>2017</v>
      </c>
      <c r="DD5" s="7">
        <f>DC5-1</f>
        <v>2016</v>
      </c>
      <c r="DE5" s="8" t="s">
        <v>55</v>
      </c>
      <c r="DF5" s="4" t="str">
        <f>LEFT(RIGHT($BU$2,4),4)</f>
        <v>2017</v>
      </c>
      <c r="DG5" s="7">
        <f>DF5-1</f>
        <v>2016</v>
      </c>
      <c r="DH5" s="8" t="s">
        <v>55</v>
      </c>
      <c r="DI5" s="4" t="str">
        <f>LEFT(RIGHT($BU$2,4),4)</f>
        <v>2017</v>
      </c>
      <c r="DJ5" s="7">
        <f>DI5-1</f>
        <v>2016</v>
      </c>
      <c r="DK5" s="8" t="s">
        <v>55</v>
      </c>
      <c r="DL5" s="4" t="str">
        <f>LEFT(RIGHT($BU$2,4),4)</f>
        <v>2017</v>
      </c>
      <c r="DM5" s="7">
        <f>DL5-1</f>
        <v>2016</v>
      </c>
      <c r="DN5" s="8" t="s">
        <v>55</v>
      </c>
    </row>
    <row r="6" spans="1:119" ht="64.5" customHeight="1" x14ac:dyDescent="0.2">
      <c r="A6" s="5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6" t="s">
        <v>14</v>
      </c>
      <c r="M6" s="6" t="s">
        <v>15</v>
      </c>
      <c r="N6" s="6" t="s">
        <v>16</v>
      </c>
      <c r="O6" s="6" t="s">
        <v>17</v>
      </c>
      <c r="P6" s="6" t="s">
        <v>18</v>
      </c>
      <c r="Q6" s="6" t="s">
        <v>19</v>
      </c>
      <c r="R6" s="6" t="s">
        <v>20</v>
      </c>
      <c r="S6" s="6" t="s">
        <v>21</v>
      </c>
      <c r="T6" s="6" t="s">
        <v>22</v>
      </c>
      <c r="U6" s="6" t="s">
        <v>23</v>
      </c>
      <c r="V6" s="6" t="s">
        <v>24</v>
      </c>
      <c r="W6" s="6" t="s">
        <v>25</v>
      </c>
      <c r="X6" s="6" t="s">
        <v>26</v>
      </c>
      <c r="Y6" s="6" t="s">
        <v>27</v>
      </c>
      <c r="Z6" s="6" t="s">
        <v>28</v>
      </c>
      <c r="AA6" s="6" t="s">
        <v>29</v>
      </c>
      <c r="AB6" s="6" t="s">
        <v>30</v>
      </c>
      <c r="AC6" s="6" t="s">
        <v>31</v>
      </c>
      <c r="AD6" s="6" t="s">
        <v>32</v>
      </c>
      <c r="AE6" s="6" t="s">
        <v>33</v>
      </c>
      <c r="AF6" s="6" t="s">
        <v>34</v>
      </c>
      <c r="AG6" s="6" t="s">
        <v>35</v>
      </c>
      <c r="AH6" s="6" t="s">
        <v>36</v>
      </c>
      <c r="AI6" s="6" t="s">
        <v>37</v>
      </c>
      <c r="AJ6" s="6" t="s">
        <v>38</v>
      </c>
      <c r="AK6" s="6" t="s">
        <v>39</v>
      </c>
      <c r="AL6" s="6" t="s">
        <v>40</v>
      </c>
      <c r="AM6" s="6" t="s">
        <v>41</v>
      </c>
      <c r="AN6" s="6" t="s">
        <v>42</v>
      </c>
      <c r="AO6" s="6" t="s">
        <v>43</v>
      </c>
      <c r="AP6" s="6" t="s">
        <v>44</v>
      </c>
      <c r="AQ6" s="6" t="s">
        <v>45</v>
      </c>
      <c r="AR6" s="6" t="s">
        <v>46</v>
      </c>
      <c r="AS6" s="6" t="s">
        <v>47</v>
      </c>
      <c r="AT6" s="6" t="s">
        <v>48</v>
      </c>
      <c r="AU6" s="6" t="s">
        <v>49</v>
      </c>
      <c r="AV6" s="6" t="s">
        <v>50</v>
      </c>
      <c r="AW6" s="6" t="s">
        <v>51</v>
      </c>
      <c r="AX6" s="6" t="s">
        <v>52</v>
      </c>
      <c r="AY6" s="6" t="s">
        <v>53</v>
      </c>
      <c r="AZ6" s="6" t="s">
        <v>54</v>
      </c>
      <c r="BU6" s="36" t="s">
        <v>71</v>
      </c>
      <c r="BV6" s="9">
        <f>данные!A2</f>
        <v>11303</v>
      </c>
      <c r="BW6" s="9">
        <f>данные!B2</f>
        <v>12522</v>
      </c>
      <c r="BX6" s="10">
        <f>IF(ISERROR((BV6*100)/BW6-100)," ",(BV6*100)/BW6-100)</f>
        <v>-9.7348666347228914</v>
      </c>
      <c r="BY6" s="9">
        <f>данные!$A3</f>
        <v>687</v>
      </c>
      <c r="BZ6" s="9">
        <f>данные!$B3</f>
        <v>928</v>
      </c>
      <c r="CA6" s="10">
        <f>IF(ISERROR((BY6*100)/BZ6-100)," ",(BY6*100)/BZ6-100)</f>
        <v>-25.96982758620689</v>
      </c>
      <c r="CB6" s="9">
        <f>данные!$A4</f>
        <v>1508</v>
      </c>
      <c r="CC6" s="9">
        <f>данные!$B4</f>
        <v>1719</v>
      </c>
      <c r="CD6" s="10">
        <f>IF(ISERROR((CB6*100)/CC6-100)," ",(CB6*100)/CC6-100)</f>
        <v>-12.274578243164626</v>
      </c>
      <c r="CE6" s="9">
        <f>данные!$A5</f>
        <v>2102</v>
      </c>
      <c r="CF6" s="9">
        <f>данные!$B5</f>
        <v>2476</v>
      </c>
      <c r="CG6" s="10">
        <f>IF(ISERROR((CE6*100)/CF6-100)," ",(CE6*100)/CF6-100)</f>
        <v>-15.105008077544426</v>
      </c>
      <c r="CH6" s="9">
        <f>данные!$A6</f>
        <v>7006</v>
      </c>
      <c r="CI6" s="9">
        <f>данные!$B6</f>
        <v>7399</v>
      </c>
      <c r="CJ6" s="10">
        <f>IF(ISERROR((CH6*100)/CI6-100)," ",(CH6*100)/CI6-100)</f>
        <v>-5.3115285849439147</v>
      </c>
      <c r="CK6" s="9">
        <f>данные!$A7</f>
        <v>610</v>
      </c>
      <c r="CL6" s="9">
        <f>данные!$B7</f>
        <v>609</v>
      </c>
      <c r="CM6" s="10">
        <f>IF(ISERROR((CK6*100)/CL6-100)," ",(CK6*100)/CL6-100)</f>
        <v>0.16420361247946857</v>
      </c>
      <c r="CN6" s="9">
        <f>данные!$A8</f>
        <v>92</v>
      </c>
      <c r="CO6" s="9">
        <f>данные!$B8</f>
        <v>77</v>
      </c>
      <c r="CP6" s="10">
        <f>IF(ISERROR((CN6*100)/CO6-100)," ",(CN6*100)/CO6-100)</f>
        <v>19.480519480519476</v>
      </c>
      <c r="CQ6" s="9">
        <f>данные!$A9</f>
        <v>126</v>
      </c>
      <c r="CR6" s="9">
        <f>данные!$B9</f>
        <v>160</v>
      </c>
      <c r="CS6" s="10">
        <f>IF(ISERROR((CQ6*100)/CR6-100)," ",(CQ6*100)/CR6-100)</f>
        <v>-21.25</v>
      </c>
      <c r="CT6" s="9">
        <f>данные!$A10</f>
        <v>79</v>
      </c>
      <c r="CU6" s="9">
        <f>данные!$B10</f>
        <v>59</v>
      </c>
      <c r="CV6" s="10">
        <f>IF(ISERROR((CT6*100)/CU6-100)," ",(CT6*100)/CU6-100)</f>
        <v>33.898305084745772</v>
      </c>
      <c r="CW6" s="9">
        <f>данные!$A11</f>
        <v>7</v>
      </c>
      <c r="CX6" s="9">
        <f>данные!$B11</f>
        <v>2</v>
      </c>
      <c r="CY6" s="10">
        <f>IF(ISERROR((CW6*100)/CX6-100)," ",(CW6*100)/CX6-100)</f>
        <v>250</v>
      </c>
      <c r="CZ6" s="9">
        <f>данные!$A12</f>
        <v>3</v>
      </c>
      <c r="DA6" s="9">
        <f>данные!$B12</f>
        <v>3</v>
      </c>
      <c r="DB6" s="10">
        <f>IF(ISERROR((CZ6*100)/DA6-100)," ",(CZ6*100)/DA6-100)</f>
        <v>0</v>
      </c>
      <c r="DC6" s="9">
        <f>данные!$A13</f>
        <v>25</v>
      </c>
      <c r="DD6" s="9">
        <f>данные!$B13</f>
        <v>41</v>
      </c>
      <c r="DE6" s="10">
        <f>IF(ISERROR((DC6*100)/DD6-100)," ",(DC6*100)/DD6-100)</f>
        <v>-39.024390243902438</v>
      </c>
      <c r="DF6" s="9">
        <f>данные!$A14</f>
        <v>1</v>
      </c>
      <c r="DG6" s="9">
        <f>данные!$B14</f>
        <v>7</v>
      </c>
      <c r="DH6" s="10">
        <f>IF(ISERROR((DF6*100)/DG6-100)," ",(DF6*100)/DG6-100)</f>
        <v>-85.714285714285708</v>
      </c>
      <c r="DI6" s="9">
        <f>данные!$A15</f>
        <v>181</v>
      </c>
      <c r="DJ6" s="9">
        <f>данные!$B15</f>
        <v>196</v>
      </c>
      <c r="DK6" s="10">
        <f>IF(ISERROR((DI6*100)/DJ6-100)," ",(DI6*100)/DJ6-100)</f>
        <v>-7.6530612244897895</v>
      </c>
      <c r="DL6" s="9">
        <f>данные!$A16</f>
        <v>1658</v>
      </c>
      <c r="DM6" s="9">
        <f>данные!$B16</f>
        <v>1977</v>
      </c>
      <c r="DN6" s="10">
        <f>IF(ISERROR((DL6*100)/DM6-100)," ",(DL6*100)/DM6-100)</f>
        <v>-16.135558927668185</v>
      </c>
    </row>
    <row r="7" spans="1:119" ht="15.95" customHeight="1" x14ac:dyDescent="0.2"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</row>
    <row r="8" spans="1:119" ht="15.95" customHeight="1" x14ac:dyDescent="0.2"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</row>
    <row r="9" spans="1:119" x14ac:dyDescent="0.2"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</row>
    <row r="10" spans="1:119" ht="25.5" customHeight="1" x14ac:dyDescent="0.2">
      <c r="BU10" s="62" t="s">
        <v>75</v>
      </c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</row>
    <row r="11" spans="1:119" ht="33" customHeight="1" x14ac:dyDescent="0.2">
      <c r="BU11" s="61"/>
      <c r="BV11" s="62" t="s">
        <v>77</v>
      </c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</row>
    <row r="12" spans="1:119" ht="15.75" customHeight="1" x14ac:dyDescent="0.2">
      <c r="BU12" s="61"/>
      <c r="BV12" s="54" t="s">
        <v>79</v>
      </c>
      <c r="BW12" s="54"/>
      <c r="BX12" s="54"/>
      <c r="BY12" s="54" t="s">
        <v>81</v>
      </c>
      <c r="BZ12" s="54"/>
      <c r="CA12" s="54"/>
      <c r="CB12" s="62" t="s">
        <v>78</v>
      </c>
      <c r="CC12" s="62"/>
      <c r="CD12" s="62"/>
      <c r="CE12" s="52" t="s">
        <v>83</v>
      </c>
      <c r="CF12" s="52"/>
      <c r="CG12" s="52"/>
      <c r="CH12" s="52" t="s">
        <v>84</v>
      </c>
      <c r="CI12" s="52"/>
      <c r="CJ12" s="52"/>
      <c r="CK12" s="52" t="s">
        <v>98</v>
      </c>
      <c r="CL12" s="52"/>
      <c r="CM12" s="52"/>
      <c r="CN12" s="52" t="s">
        <v>99</v>
      </c>
      <c r="CO12" s="52"/>
      <c r="CP12" s="52"/>
      <c r="CQ12" s="63" t="s">
        <v>103</v>
      </c>
      <c r="CR12" s="64"/>
      <c r="CS12" s="64"/>
      <c r="CT12" s="64"/>
      <c r="CU12" s="64"/>
      <c r="CV12" s="64"/>
      <c r="CW12" s="64"/>
      <c r="CX12" s="64"/>
      <c r="CY12" s="65"/>
    </row>
    <row r="13" spans="1:119" ht="44.25" customHeight="1" x14ac:dyDescent="0.2">
      <c r="BU13" s="61"/>
      <c r="BV13" s="54"/>
      <c r="BW13" s="54"/>
      <c r="BX13" s="54"/>
      <c r="BY13" s="54"/>
      <c r="BZ13" s="54"/>
      <c r="CA13" s="54"/>
      <c r="CB13" s="52" t="s">
        <v>82</v>
      </c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63" t="s">
        <v>100</v>
      </c>
      <c r="CR13" s="64"/>
      <c r="CS13" s="65"/>
      <c r="CT13" s="63" t="s">
        <v>102</v>
      </c>
      <c r="CU13" s="64"/>
      <c r="CV13" s="65"/>
      <c r="CW13" s="63" t="s">
        <v>101</v>
      </c>
      <c r="CX13" s="64"/>
      <c r="CY13" s="65"/>
    </row>
    <row r="14" spans="1:119" ht="14.25" customHeight="1" x14ac:dyDescent="0.2">
      <c r="BU14" s="61"/>
      <c r="BV14" s="4" t="str">
        <f>LEFT(RIGHT($BU$2,4),4)</f>
        <v>2017</v>
      </c>
      <c r="BW14" s="7">
        <f>BV14-1</f>
        <v>2016</v>
      </c>
      <c r="BX14" s="8" t="s">
        <v>55</v>
      </c>
      <c r="BY14" s="4" t="str">
        <f>LEFT(RIGHT($BU$2,4),4)</f>
        <v>2017</v>
      </c>
      <c r="BZ14" s="7">
        <f>BY14-1</f>
        <v>2016</v>
      </c>
      <c r="CA14" s="8" t="s">
        <v>55</v>
      </c>
      <c r="CB14" s="4" t="str">
        <f>LEFT(RIGHT($BU$2,4),4)</f>
        <v>2017</v>
      </c>
      <c r="CC14" s="7">
        <f>CB14-1</f>
        <v>2016</v>
      </c>
      <c r="CD14" s="8" t="s">
        <v>55</v>
      </c>
      <c r="CE14" s="4" t="str">
        <f>LEFT(RIGHT($BU$2,4),4)</f>
        <v>2017</v>
      </c>
      <c r="CF14" s="7">
        <f>CE14-1</f>
        <v>2016</v>
      </c>
      <c r="CG14" s="8" t="s">
        <v>55</v>
      </c>
      <c r="CH14" s="4" t="str">
        <f>LEFT(RIGHT($BU$2,4),4)</f>
        <v>2017</v>
      </c>
      <c r="CI14" s="7">
        <f>CH14-1</f>
        <v>2016</v>
      </c>
      <c r="CJ14" s="8" t="s">
        <v>55</v>
      </c>
      <c r="CK14" s="4" t="str">
        <f>LEFT(RIGHT($BU$2,4),4)</f>
        <v>2017</v>
      </c>
      <c r="CL14" s="7">
        <f>CK14-1</f>
        <v>2016</v>
      </c>
      <c r="CM14" s="8" t="s">
        <v>55</v>
      </c>
      <c r="CN14" s="4" t="str">
        <f>LEFT(RIGHT($BU$2,4),4)</f>
        <v>2017</v>
      </c>
      <c r="CO14" s="7">
        <f>CN14-1</f>
        <v>2016</v>
      </c>
      <c r="CP14" s="8" t="s">
        <v>55</v>
      </c>
      <c r="CQ14" s="4" t="str">
        <f>LEFT(RIGHT($BU$2,4),4)</f>
        <v>2017</v>
      </c>
      <c r="CR14" s="7">
        <f>CQ14-1</f>
        <v>2016</v>
      </c>
      <c r="CS14" s="8" t="s">
        <v>55</v>
      </c>
      <c r="CT14" s="4" t="str">
        <f>LEFT(RIGHT($BU$2,4),4)</f>
        <v>2017</v>
      </c>
      <c r="CU14" s="7">
        <f>CT14-1</f>
        <v>2016</v>
      </c>
      <c r="CV14" s="8" t="s">
        <v>55</v>
      </c>
      <c r="CW14" s="4" t="str">
        <f>LEFT(RIGHT($BU$2,4),4)</f>
        <v>2017</v>
      </c>
      <c r="CX14" s="7">
        <f>CW14-1</f>
        <v>2016</v>
      </c>
      <c r="CY14" s="8" t="s">
        <v>55</v>
      </c>
    </row>
    <row r="15" spans="1:119" ht="18.75" x14ac:dyDescent="0.2">
      <c r="BU15" s="36" t="s">
        <v>0</v>
      </c>
      <c r="BV15" s="9">
        <f>данные!I26</f>
        <v>171</v>
      </c>
      <c r="BW15" s="9">
        <f>данные!J26</f>
        <v>212</v>
      </c>
      <c r="BX15" s="10">
        <f>данные!K26</f>
        <v>-19.339622641509436</v>
      </c>
      <c r="BY15" s="9">
        <f>данные!L26</f>
        <v>4333</v>
      </c>
      <c r="BZ15" s="9">
        <f>данные!M26</f>
        <v>4519</v>
      </c>
      <c r="CA15" s="10">
        <f>данные!N26</f>
        <v>-4.1159548572693012</v>
      </c>
      <c r="CB15" s="9">
        <f>данные!O26</f>
        <v>2256</v>
      </c>
      <c r="CC15" s="9">
        <f>данные!P26</f>
        <v>2302</v>
      </c>
      <c r="CD15" s="10">
        <f>данные!Q26</f>
        <v>-1.9982623805386623</v>
      </c>
      <c r="CE15" s="9">
        <f>данные!R26</f>
        <v>14</v>
      </c>
      <c r="CF15" s="9">
        <f>данные!S26</f>
        <v>29</v>
      </c>
      <c r="CG15" s="10">
        <f>данные!T26</f>
        <v>-51.724137931034484</v>
      </c>
      <c r="CH15" s="9">
        <f>данные!U26</f>
        <v>488</v>
      </c>
      <c r="CI15" s="9">
        <f>данные!V26</f>
        <v>480</v>
      </c>
      <c r="CJ15" s="10">
        <f>данные!W26</f>
        <v>1.6666666666666714</v>
      </c>
      <c r="CK15" s="9">
        <f>данные!X26</f>
        <v>9</v>
      </c>
      <c r="CL15" s="9">
        <f>данные!Y26</f>
        <v>24</v>
      </c>
      <c r="CM15" s="10">
        <f>данные!Z26</f>
        <v>-62.5</v>
      </c>
      <c r="CN15" s="9">
        <f>данные!AA26</f>
        <v>0</v>
      </c>
      <c r="CO15" s="9">
        <f>данные!AB26</f>
        <v>7</v>
      </c>
      <c r="CP15" s="10" t="str">
        <f>данные!AC26</f>
        <v>-100,0</v>
      </c>
      <c r="CQ15" s="9">
        <f>данные!AD26</f>
        <v>3012</v>
      </c>
      <c r="CR15" s="9">
        <f>данные!AE26</f>
        <v>3420</v>
      </c>
      <c r="CS15" s="10">
        <f>данные!AF26</f>
        <v>-11.929824561403507</v>
      </c>
      <c r="CT15" s="9">
        <f>данные!AG26</f>
        <v>57</v>
      </c>
      <c r="CU15" s="9">
        <f>данные!AH26</f>
        <v>56</v>
      </c>
      <c r="CV15" s="10">
        <f>данные!AI26</f>
        <v>1.7857142857142918</v>
      </c>
      <c r="CW15" s="9">
        <f>данные!AJ26</f>
        <v>2</v>
      </c>
      <c r="CX15" s="9">
        <f>данные!AK26</f>
        <v>2</v>
      </c>
      <c r="CY15" s="10">
        <f>данные!AL26</f>
        <v>0</v>
      </c>
    </row>
    <row r="16" spans="1:119" ht="18.75" x14ac:dyDescent="0.2">
      <c r="BU16" s="36" t="s">
        <v>85</v>
      </c>
      <c r="BV16" s="9">
        <f>данные!I27</f>
        <v>4</v>
      </c>
      <c r="BW16" s="9">
        <f>данные!J27</f>
        <v>10</v>
      </c>
      <c r="BX16" s="10">
        <f>данные!K27</f>
        <v>-60</v>
      </c>
      <c r="BY16" s="9">
        <f>данные!L27</f>
        <v>118</v>
      </c>
      <c r="BZ16" s="9">
        <f>данные!M27</f>
        <v>140</v>
      </c>
      <c r="CA16" s="10">
        <f>данные!N27</f>
        <v>-15.714285714285708</v>
      </c>
      <c r="CB16" s="9">
        <f>данные!O27</f>
        <v>76</v>
      </c>
      <c r="CC16" s="9">
        <f>данные!P27</f>
        <v>79</v>
      </c>
      <c r="CD16" s="10">
        <f>данные!Q27</f>
        <v>-3.7974683544303787</v>
      </c>
      <c r="CE16" s="9">
        <f>данные!R27</f>
        <v>1</v>
      </c>
      <c r="CF16" s="9">
        <f>данные!S27</f>
        <v>2</v>
      </c>
      <c r="CG16" s="10">
        <f>данные!T27</f>
        <v>-50</v>
      </c>
      <c r="CH16" s="9">
        <f>данные!U27</f>
        <v>65</v>
      </c>
      <c r="CI16" s="9">
        <f>данные!V27</f>
        <v>65</v>
      </c>
      <c r="CJ16" s="10">
        <f>данные!W27</f>
        <v>0</v>
      </c>
      <c r="CK16" s="9">
        <f>данные!X27</f>
        <v>6</v>
      </c>
      <c r="CL16" s="9">
        <f>данные!Y27</f>
        <v>19</v>
      </c>
      <c r="CM16" s="10">
        <f>данные!Z27</f>
        <v>-68.421052631578945</v>
      </c>
      <c r="CN16" s="9">
        <f>данные!AA27</f>
        <v>0</v>
      </c>
      <c r="CO16" s="9">
        <f>данные!AB27</f>
        <v>6</v>
      </c>
      <c r="CP16" s="10" t="str">
        <f>данные!AC27</f>
        <v>-100,0</v>
      </c>
      <c r="CQ16" s="9">
        <f>данные!AD27</f>
        <v>64</v>
      </c>
      <c r="CR16" s="9">
        <f>данные!AE27</f>
        <v>72</v>
      </c>
      <c r="CS16" s="10">
        <f>данные!AF27</f>
        <v>-11.111111111111114</v>
      </c>
      <c r="CT16" s="9">
        <f>данные!AG27</f>
        <v>4</v>
      </c>
      <c r="CU16" s="9">
        <f>данные!AH27</f>
        <v>2</v>
      </c>
      <c r="CV16" s="10">
        <f>данные!AI27</f>
        <v>100</v>
      </c>
      <c r="CW16" s="9">
        <f>данные!AJ27</f>
        <v>0</v>
      </c>
      <c r="CX16" s="9">
        <f>данные!AK27</f>
        <v>1</v>
      </c>
      <c r="CY16" s="10" t="str">
        <f>данные!AL27</f>
        <v>-100,0</v>
      </c>
    </row>
    <row r="17" spans="73:103" ht="15.75" customHeight="1" x14ac:dyDescent="0.2">
      <c r="BU17" s="36" t="s">
        <v>86</v>
      </c>
      <c r="BV17" s="9">
        <f>данные!I28</f>
        <v>34</v>
      </c>
      <c r="BW17" s="9">
        <f>данные!J28</f>
        <v>42</v>
      </c>
      <c r="BX17" s="10">
        <f>данные!K28</f>
        <v>-19.047619047619051</v>
      </c>
      <c r="BY17" s="9">
        <f>данные!L28</f>
        <v>546</v>
      </c>
      <c r="BZ17" s="9">
        <f>данные!M28</f>
        <v>599</v>
      </c>
      <c r="CA17" s="10">
        <f>данные!N28</f>
        <v>-8.8480801335559249</v>
      </c>
      <c r="CB17" s="9">
        <f>данные!O28</f>
        <v>308</v>
      </c>
      <c r="CC17" s="9">
        <f>данные!P28</f>
        <v>348</v>
      </c>
      <c r="CD17" s="10">
        <f>данные!Q28</f>
        <v>-11.494252873563212</v>
      </c>
      <c r="CE17" s="9">
        <f>данные!R28</f>
        <v>3</v>
      </c>
      <c r="CF17" s="9">
        <f>данные!S28</f>
        <v>5</v>
      </c>
      <c r="CG17" s="10">
        <f>данные!T28</f>
        <v>-40</v>
      </c>
      <c r="CH17" s="9">
        <f>данные!U28</f>
        <v>103</v>
      </c>
      <c r="CI17" s="9">
        <f>данные!V28</f>
        <v>109</v>
      </c>
      <c r="CJ17" s="10">
        <f>данные!W28</f>
        <v>-5.5045871559633071</v>
      </c>
      <c r="CK17" s="9">
        <f>данные!X28</f>
        <v>3</v>
      </c>
      <c r="CL17" s="9">
        <f>данные!Y28</f>
        <v>5</v>
      </c>
      <c r="CM17" s="10">
        <f>данные!Z28</f>
        <v>-40</v>
      </c>
      <c r="CN17" s="9">
        <f>данные!AA28</f>
        <v>0</v>
      </c>
      <c r="CO17" s="9">
        <f>данные!AB28</f>
        <v>1</v>
      </c>
      <c r="CP17" s="10" t="str">
        <f>данные!AC28</f>
        <v>-100,0</v>
      </c>
      <c r="CQ17" s="9">
        <f>данные!AD28</f>
        <v>287</v>
      </c>
      <c r="CR17" s="9">
        <f>данные!AE28</f>
        <v>317</v>
      </c>
      <c r="CS17" s="10">
        <f>данные!AF28</f>
        <v>-9.4637223974763458</v>
      </c>
      <c r="CT17" s="9">
        <f>данные!AG28</f>
        <v>6</v>
      </c>
      <c r="CU17" s="9">
        <f>данные!AH28</f>
        <v>21</v>
      </c>
      <c r="CV17" s="10">
        <f>данные!AI28</f>
        <v>-71.428571428571431</v>
      </c>
      <c r="CW17" s="9">
        <f>данные!AJ28</f>
        <v>0</v>
      </c>
      <c r="CX17" s="9">
        <f>данные!AK28</f>
        <v>0</v>
      </c>
      <c r="CY17" s="10" t="str">
        <f>данные!AL28</f>
        <v>0</v>
      </c>
    </row>
    <row r="18" spans="73:103" ht="18.75" x14ac:dyDescent="0.2">
      <c r="BU18" s="36" t="s">
        <v>87</v>
      </c>
      <c r="BV18" s="9">
        <f>данные!I29</f>
        <v>72</v>
      </c>
      <c r="BW18" s="9">
        <f>данные!J29</f>
        <v>69</v>
      </c>
      <c r="BX18" s="10">
        <f>данные!K29</f>
        <v>4.3478260869565162</v>
      </c>
      <c r="BY18" s="9">
        <f>данные!L29</f>
        <v>747</v>
      </c>
      <c r="BZ18" s="9">
        <f>данные!M29</f>
        <v>800</v>
      </c>
      <c r="CA18" s="10">
        <f>данные!N29</f>
        <v>-6.625</v>
      </c>
      <c r="CB18" s="9">
        <f>данные!O29</f>
        <v>429</v>
      </c>
      <c r="CC18" s="9">
        <f>данные!P29</f>
        <v>412</v>
      </c>
      <c r="CD18" s="10">
        <f>данные!Q29</f>
        <v>4.1262135922330145</v>
      </c>
      <c r="CE18" s="9">
        <f>данные!R29</f>
        <v>4</v>
      </c>
      <c r="CF18" s="9">
        <f>данные!S29</f>
        <v>4</v>
      </c>
      <c r="CG18" s="10">
        <f>данные!T29</f>
        <v>0</v>
      </c>
      <c r="CH18" s="9">
        <f>данные!U29</f>
        <v>313</v>
      </c>
      <c r="CI18" s="9">
        <f>данные!V29</f>
        <v>291</v>
      </c>
      <c r="CJ18" s="10">
        <f>данные!W29</f>
        <v>7.5601374570446751</v>
      </c>
      <c r="CK18" s="9">
        <f>данные!X29</f>
        <v>0</v>
      </c>
      <c r="CL18" s="9">
        <f>данные!Y29</f>
        <v>0</v>
      </c>
      <c r="CM18" s="10" t="str">
        <f>данные!Z29</f>
        <v>0</v>
      </c>
      <c r="CN18" s="9">
        <f>данные!AA29</f>
        <v>0</v>
      </c>
      <c r="CO18" s="9">
        <f>данные!AB29</f>
        <v>0</v>
      </c>
      <c r="CP18" s="10" t="str">
        <f>данные!AC29</f>
        <v>0</v>
      </c>
      <c r="CQ18" s="9">
        <f>данные!AD29</f>
        <v>404</v>
      </c>
      <c r="CR18" s="9">
        <f>данные!AE29</f>
        <v>474</v>
      </c>
      <c r="CS18" s="10">
        <f>данные!AF29</f>
        <v>-14.767932489451482</v>
      </c>
      <c r="CT18" s="9">
        <f>данные!AG29</f>
        <v>7</v>
      </c>
      <c r="CU18" s="9">
        <f>данные!AH29</f>
        <v>4</v>
      </c>
      <c r="CV18" s="10">
        <f>данные!AI29</f>
        <v>75</v>
      </c>
      <c r="CW18" s="9">
        <f>данные!AJ29</f>
        <v>1</v>
      </c>
      <c r="CX18" s="9">
        <f>данные!AK29</f>
        <v>0</v>
      </c>
      <c r="CY18" s="10" t="str">
        <f>данные!AL29</f>
        <v>100,0</v>
      </c>
    </row>
    <row r="19" spans="73:103" ht="18.75" x14ac:dyDescent="0.2">
      <c r="BU19" s="36" t="s">
        <v>88</v>
      </c>
      <c r="BV19" s="9">
        <f>данные!I30</f>
        <v>61</v>
      </c>
      <c r="BW19" s="9">
        <f>данные!J30</f>
        <v>91</v>
      </c>
      <c r="BX19" s="10">
        <f>данные!K30</f>
        <v>-32.967032967032964</v>
      </c>
      <c r="BY19" s="9">
        <f>данные!L30</f>
        <v>2922</v>
      </c>
      <c r="BZ19" s="9">
        <f>данные!M30</f>
        <v>2980</v>
      </c>
      <c r="CA19" s="10">
        <f>данные!N30</f>
        <v>-1.9463087248322211</v>
      </c>
      <c r="CB19" s="9">
        <f>данные!O30</f>
        <v>1443</v>
      </c>
      <c r="CC19" s="9">
        <f>данные!P30</f>
        <v>1463</v>
      </c>
      <c r="CD19" s="10">
        <f>данные!Q30</f>
        <v>-1.3670539986329402</v>
      </c>
      <c r="CE19" s="9">
        <f>данные!R30</f>
        <v>6</v>
      </c>
      <c r="CF19" s="9">
        <f>данные!S30</f>
        <v>18</v>
      </c>
      <c r="CG19" s="10">
        <f>данные!T30</f>
        <v>-66.666666666666657</v>
      </c>
      <c r="CH19" s="9">
        <f>данные!U30</f>
        <v>7</v>
      </c>
      <c r="CI19" s="9">
        <f>данные!V30</f>
        <v>15</v>
      </c>
      <c r="CJ19" s="10">
        <f>данные!W30</f>
        <v>-53.333333333333336</v>
      </c>
      <c r="CK19" s="9">
        <f>данные!X30</f>
        <v>0</v>
      </c>
      <c r="CL19" s="9">
        <f>данные!Y30</f>
        <v>0</v>
      </c>
      <c r="CM19" s="10" t="str">
        <f>данные!Z30</f>
        <v>0</v>
      </c>
      <c r="CN19" s="9">
        <f>данные!AA30</f>
        <v>0</v>
      </c>
      <c r="CO19" s="9">
        <f>данные!AB30</f>
        <v>0</v>
      </c>
      <c r="CP19" s="10" t="str">
        <f>данные!AC30</f>
        <v>0</v>
      </c>
      <c r="CQ19" s="9">
        <f>данные!AD30</f>
        <v>2257</v>
      </c>
      <c r="CR19" s="9">
        <f>данные!AE30</f>
        <v>2557</v>
      </c>
      <c r="CS19" s="10">
        <f>данные!AF30</f>
        <v>-11.732499022291748</v>
      </c>
      <c r="CT19" s="9">
        <f>данные!AG30</f>
        <v>40</v>
      </c>
      <c r="CU19" s="9">
        <f>данные!AH30</f>
        <v>29</v>
      </c>
      <c r="CV19" s="10">
        <f>данные!AI30</f>
        <v>37.931034482758633</v>
      </c>
      <c r="CW19" s="9">
        <f>данные!AJ30</f>
        <v>1</v>
      </c>
      <c r="CX19" s="9">
        <f>данные!AK30</f>
        <v>1</v>
      </c>
      <c r="CY19" s="10">
        <f>данные!AL30</f>
        <v>0</v>
      </c>
    </row>
    <row r="20" spans="73:103" x14ac:dyDescent="0.2">
      <c r="BU20"/>
    </row>
  </sheetData>
  <mergeCells count="34">
    <mergeCell ref="BU2:DN2"/>
    <mergeCell ref="BV3:BX4"/>
    <mergeCell ref="BY3:DN3"/>
    <mergeCell ref="CE4:CG4"/>
    <mergeCell ref="CH4:CJ4"/>
    <mergeCell ref="CZ4:DB4"/>
    <mergeCell ref="CK4:CM4"/>
    <mergeCell ref="BY4:CA4"/>
    <mergeCell ref="CQ12:CY12"/>
    <mergeCell ref="CN4:CP4"/>
    <mergeCell ref="CT13:CV13"/>
    <mergeCell ref="CQ4:CS4"/>
    <mergeCell ref="CW4:CY4"/>
    <mergeCell ref="CB4:CD4"/>
    <mergeCell ref="BY12:CA13"/>
    <mergeCell ref="CB13:CD13"/>
    <mergeCell ref="CH12:CJ13"/>
    <mergeCell ref="CB12:CD12"/>
    <mergeCell ref="CE12:CG13"/>
    <mergeCell ref="CT4:CV4"/>
    <mergeCell ref="CK12:CM13"/>
    <mergeCell ref="CN12:CP13"/>
    <mergeCell ref="BV11:CY11"/>
    <mergeCell ref="CW13:CY13"/>
    <mergeCell ref="BU1:DN1"/>
    <mergeCell ref="BU3:BU4"/>
    <mergeCell ref="DC4:DE4"/>
    <mergeCell ref="DF4:DH4"/>
    <mergeCell ref="DI4:DK4"/>
    <mergeCell ref="BV12:BX13"/>
    <mergeCell ref="BU11:BU14"/>
    <mergeCell ref="DL4:DN4"/>
    <mergeCell ref="BU10:CY10"/>
    <mergeCell ref="CQ13:CS13"/>
  </mergeCells>
  <phoneticPr fontId="2" type="noConversion"/>
  <conditionalFormatting sqref="BX6 CA6 CD6 CG6 CJ6 CM6 CP6 CS6 CV6 CY6 DB6 DE6 DH6 DK6 DN6">
    <cfRule type="cellIs" dxfId="11" priority="43" stopIfTrue="1" operator="lessThanOrEqual">
      <formula>0</formula>
    </cfRule>
    <cfRule type="cellIs" dxfId="10" priority="44" stopIfTrue="1" operator="greaterThanOrEqual">
      <formula>0</formula>
    </cfRule>
  </conditionalFormatting>
  <conditionalFormatting sqref="BX15:BX19">
    <cfRule type="cellIs" dxfId="9" priority="14" stopIfTrue="1" operator="lessThanOrEqual">
      <formula>0</formula>
    </cfRule>
    <cfRule type="cellIs" dxfId="8" priority="15" stopIfTrue="1" operator="greaterThanOrEqual">
      <formula>0</formula>
    </cfRule>
  </conditionalFormatting>
  <conditionalFormatting sqref="CA15:CA19">
    <cfRule type="cellIs" dxfId="7" priority="11" stopIfTrue="1" operator="lessThanOrEqual">
      <formula>0</formula>
    </cfRule>
    <cfRule type="cellIs" dxfId="6" priority="12" stopIfTrue="1" operator="greaterThanOrEqual">
      <formula>0</formula>
    </cfRule>
  </conditionalFormatting>
  <conditionalFormatting sqref="CD15:CD19">
    <cfRule type="cellIs" dxfId="5" priority="8" stopIfTrue="1" operator="lessThanOrEqual">
      <formula>0</formula>
    </cfRule>
    <cfRule type="cellIs" dxfId="4" priority="9" stopIfTrue="1" operator="greaterThanOrEqual">
      <formula>0</formula>
    </cfRule>
  </conditionalFormatting>
  <conditionalFormatting sqref="CG15:CG19">
    <cfRule type="cellIs" dxfId="3" priority="5" stopIfTrue="1" operator="lessThanOrEqual">
      <formula>0</formula>
    </cfRule>
    <cfRule type="cellIs" dxfId="2" priority="6" stopIfTrue="1" operator="greaterThanOrEqual">
      <formula>0</formula>
    </cfRule>
  </conditionalFormatting>
  <conditionalFormatting sqref="CJ15:CJ19 CM15:CM19 CP15:CP19 CS15:CS19 CV15:CV19 CY15:CY19">
    <cfRule type="cellIs" dxfId="1" priority="2" stopIfTrue="1" operator="lessThanOrEqual">
      <formula>0</formula>
    </cfRule>
    <cfRule type="cellIs" dxfId="0" priority="3" stopIfTrue="1" operator="greaterThanOrEqual">
      <formula>0</formula>
    </cfRule>
  </conditionalFormatting>
  <printOptions horizontalCentered="1"/>
  <pageMargins left="0.25" right="0.25" top="0.75" bottom="0.75" header="0.3" footer="0.3"/>
  <pageSetup paperSize="9" scale="4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"/>
  <sheetViews>
    <sheetView workbookViewId="0">
      <selection activeCell="I26" sqref="I26:AL30"/>
    </sheetView>
  </sheetViews>
  <sheetFormatPr defaultRowHeight="12.75" x14ac:dyDescent="0.2"/>
  <sheetData>
    <row r="1" spans="1:3" x14ac:dyDescent="0.2">
      <c r="A1" t="s">
        <v>73</v>
      </c>
    </row>
    <row r="2" spans="1:3" x14ac:dyDescent="0.2">
      <c r="A2">
        <v>11303</v>
      </c>
      <c r="B2">
        <v>12522</v>
      </c>
      <c r="C2" s="11">
        <v>-9.7348666347228914</v>
      </c>
    </row>
    <row r="3" spans="1:3" x14ac:dyDescent="0.2">
      <c r="A3">
        <v>687</v>
      </c>
      <c r="B3">
        <v>928</v>
      </c>
      <c r="C3" s="11">
        <v>-25.96982758620689</v>
      </c>
    </row>
    <row r="4" spans="1:3" x14ac:dyDescent="0.2">
      <c r="A4">
        <v>1508</v>
      </c>
      <c r="B4">
        <v>1719</v>
      </c>
      <c r="C4" s="11">
        <v>-12.274578243164626</v>
      </c>
    </row>
    <row r="5" spans="1:3" x14ac:dyDescent="0.2">
      <c r="A5">
        <v>2102</v>
      </c>
      <c r="B5">
        <v>2476</v>
      </c>
      <c r="C5" s="11">
        <v>-15.105008077544426</v>
      </c>
    </row>
    <row r="6" spans="1:3" x14ac:dyDescent="0.2">
      <c r="A6">
        <v>7006</v>
      </c>
      <c r="B6">
        <v>7399</v>
      </c>
      <c r="C6" s="11">
        <v>-5.3115285849439147</v>
      </c>
    </row>
    <row r="7" spans="1:3" x14ac:dyDescent="0.2">
      <c r="A7">
        <v>610</v>
      </c>
      <c r="B7">
        <v>609</v>
      </c>
      <c r="C7" s="11">
        <v>0.16420361247946857</v>
      </c>
    </row>
    <row r="8" spans="1:3" x14ac:dyDescent="0.2">
      <c r="A8">
        <v>92</v>
      </c>
      <c r="B8">
        <v>77</v>
      </c>
      <c r="C8" s="11">
        <v>19.480519480519476</v>
      </c>
    </row>
    <row r="9" spans="1:3" x14ac:dyDescent="0.2">
      <c r="A9">
        <v>126</v>
      </c>
      <c r="B9">
        <v>160</v>
      </c>
      <c r="C9" s="11">
        <v>-21.25</v>
      </c>
    </row>
    <row r="10" spans="1:3" x14ac:dyDescent="0.2">
      <c r="A10">
        <v>79</v>
      </c>
      <c r="B10">
        <v>59</v>
      </c>
      <c r="C10" s="11">
        <v>33.898305084745772</v>
      </c>
    </row>
    <row r="11" spans="1:3" x14ac:dyDescent="0.2">
      <c r="A11">
        <v>7</v>
      </c>
      <c r="B11">
        <v>2</v>
      </c>
      <c r="C11" s="11">
        <v>250</v>
      </c>
    </row>
    <row r="12" spans="1:3" x14ac:dyDescent="0.2">
      <c r="A12">
        <v>3</v>
      </c>
      <c r="B12">
        <v>3</v>
      </c>
      <c r="C12" s="11">
        <v>0</v>
      </c>
    </row>
    <row r="13" spans="1:3" x14ac:dyDescent="0.2">
      <c r="A13">
        <v>25</v>
      </c>
      <c r="B13">
        <v>41</v>
      </c>
      <c r="C13" s="11">
        <v>-39.024390243902438</v>
      </c>
    </row>
    <row r="14" spans="1:3" x14ac:dyDescent="0.2">
      <c r="A14">
        <v>1</v>
      </c>
      <c r="B14">
        <v>7</v>
      </c>
      <c r="C14" s="11">
        <v>-85.714285714285708</v>
      </c>
    </row>
    <row r="15" spans="1:3" x14ac:dyDescent="0.2">
      <c r="A15">
        <v>181</v>
      </c>
      <c r="B15">
        <v>196</v>
      </c>
      <c r="C15" s="11">
        <v>-7.6530612244897895</v>
      </c>
    </row>
    <row r="16" spans="1:3" x14ac:dyDescent="0.2">
      <c r="A16">
        <v>1658</v>
      </c>
      <c r="B16">
        <v>1977</v>
      </c>
      <c r="C16" s="11">
        <v>-16.135558927668185</v>
      </c>
    </row>
    <row r="18" spans="1:38" ht="13.5" thickBot="1" x14ac:dyDescent="0.25">
      <c r="A18" t="s">
        <v>74</v>
      </c>
    </row>
    <row r="19" spans="1:38" ht="20.25" customHeight="1" thickTop="1" thickBot="1" x14ac:dyDescent="0.25">
      <c r="A19" s="103" t="s">
        <v>89</v>
      </c>
      <c r="B19" s="104"/>
      <c r="C19" s="104"/>
      <c r="D19" s="104"/>
      <c r="E19" s="104"/>
      <c r="F19" s="104"/>
      <c r="G19" s="105"/>
      <c r="H19" s="112" t="s">
        <v>90</v>
      </c>
      <c r="I19" s="68" t="s">
        <v>76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70"/>
      <c r="X19" s="68" t="s">
        <v>76</v>
      </c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70"/>
    </row>
    <row r="20" spans="1:38" ht="20.25" thickTop="1" thickBot="1" x14ac:dyDescent="0.25">
      <c r="A20" s="106"/>
      <c r="B20" s="107"/>
      <c r="C20" s="107"/>
      <c r="D20" s="107"/>
      <c r="E20" s="107"/>
      <c r="F20" s="107"/>
      <c r="G20" s="108"/>
      <c r="H20" s="113"/>
      <c r="I20" s="71" t="s">
        <v>79</v>
      </c>
      <c r="J20" s="72"/>
      <c r="K20" s="73"/>
      <c r="L20" s="71" t="s">
        <v>80</v>
      </c>
      <c r="M20" s="72"/>
      <c r="N20" s="73"/>
      <c r="O20" s="80" t="s">
        <v>78</v>
      </c>
      <c r="P20" s="81"/>
      <c r="Q20" s="82"/>
      <c r="R20" s="89" t="s">
        <v>83</v>
      </c>
      <c r="S20" s="90"/>
      <c r="T20" s="91"/>
      <c r="U20" s="89" t="s">
        <v>91</v>
      </c>
      <c r="V20" s="90"/>
      <c r="W20" s="91"/>
      <c r="X20" s="71" t="s">
        <v>98</v>
      </c>
      <c r="Y20" s="72"/>
      <c r="Z20" s="73"/>
      <c r="AA20" s="71" t="s">
        <v>104</v>
      </c>
      <c r="AB20" s="72"/>
      <c r="AC20" s="73"/>
      <c r="AD20" s="80" t="s">
        <v>103</v>
      </c>
      <c r="AE20" s="81"/>
      <c r="AF20" s="81"/>
      <c r="AG20" s="81"/>
      <c r="AH20" s="81"/>
      <c r="AI20" s="81"/>
      <c r="AJ20" s="81"/>
      <c r="AK20" s="81"/>
      <c r="AL20" s="82"/>
    </row>
    <row r="21" spans="1:38" ht="13.5" thickTop="1" x14ac:dyDescent="0.2">
      <c r="A21" s="106"/>
      <c r="B21" s="107"/>
      <c r="C21" s="107"/>
      <c r="D21" s="107"/>
      <c r="E21" s="107"/>
      <c r="F21" s="107"/>
      <c r="G21" s="108"/>
      <c r="H21" s="113"/>
      <c r="I21" s="74"/>
      <c r="J21" s="75"/>
      <c r="K21" s="76"/>
      <c r="L21" s="74"/>
      <c r="M21" s="75"/>
      <c r="N21" s="76"/>
      <c r="O21" s="89" t="s">
        <v>82</v>
      </c>
      <c r="P21" s="90"/>
      <c r="Q21" s="91"/>
      <c r="R21" s="83"/>
      <c r="S21" s="84"/>
      <c r="T21" s="85"/>
      <c r="U21" s="83"/>
      <c r="V21" s="84"/>
      <c r="W21" s="85"/>
      <c r="X21" s="74"/>
      <c r="Y21" s="75"/>
      <c r="Z21" s="76"/>
      <c r="AA21" s="74"/>
      <c r="AB21" s="75"/>
      <c r="AC21" s="76"/>
      <c r="AD21" s="83" t="s">
        <v>100</v>
      </c>
      <c r="AE21" s="84"/>
      <c r="AF21" s="85"/>
      <c r="AG21" s="89" t="s">
        <v>105</v>
      </c>
      <c r="AH21" s="90"/>
      <c r="AI21" s="91"/>
      <c r="AJ21" s="89" t="s">
        <v>101</v>
      </c>
      <c r="AK21" s="90"/>
      <c r="AL21" s="91"/>
    </row>
    <row r="22" spans="1:38" x14ac:dyDescent="0.2">
      <c r="A22" s="106"/>
      <c r="B22" s="107"/>
      <c r="C22" s="107"/>
      <c r="D22" s="107"/>
      <c r="E22" s="107"/>
      <c r="F22" s="107"/>
      <c r="G22" s="108"/>
      <c r="H22" s="113"/>
      <c r="I22" s="74"/>
      <c r="J22" s="75"/>
      <c r="K22" s="76"/>
      <c r="L22" s="74"/>
      <c r="M22" s="75"/>
      <c r="N22" s="76"/>
      <c r="O22" s="83"/>
      <c r="P22" s="84"/>
      <c r="Q22" s="85"/>
      <c r="R22" s="83"/>
      <c r="S22" s="84"/>
      <c r="T22" s="85"/>
      <c r="U22" s="83"/>
      <c r="V22" s="84"/>
      <c r="W22" s="85"/>
      <c r="X22" s="74"/>
      <c r="Y22" s="75"/>
      <c r="Z22" s="76"/>
      <c r="AA22" s="74"/>
      <c r="AB22" s="75"/>
      <c r="AC22" s="76"/>
      <c r="AD22" s="83"/>
      <c r="AE22" s="84"/>
      <c r="AF22" s="85"/>
      <c r="AG22" s="83"/>
      <c r="AH22" s="84"/>
      <c r="AI22" s="85"/>
      <c r="AJ22" s="83"/>
      <c r="AK22" s="84"/>
      <c r="AL22" s="85"/>
    </row>
    <row r="23" spans="1:38" ht="13.5" thickBot="1" x14ac:dyDescent="0.25">
      <c r="A23" s="106"/>
      <c r="B23" s="107"/>
      <c r="C23" s="107"/>
      <c r="D23" s="107"/>
      <c r="E23" s="107"/>
      <c r="F23" s="107"/>
      <c r="G23" s="108"/>
      <c r="H23" s="113"/>
      <c r="I23" s="77"/>
      <c r="J23" s="78"/>
      <c r="K23" s="79"/>
      <c r="L23" s="77"/>
      <c r="M23" s="78"/>
      <c r="N23" s="79"/>
      <c r="O23" s="86"/>
      <c r="P23" s="87"/>
      <c r="Q23" s="88"/>
      <c r="R23" s="86"/>
      <c r="S23" s="87"/>
      <c r="T23" s="88"/>
      <c r="U23" s="86"/>
      <c r="V23" s="87"/>
      <c r="W23" s="88"/>
      <c r="X23" s="77"/>
      <c r="Y23" s="78"/>
      <c r="Z23" s="79"/>
      <c r="AA23" s="77"/>
      <c r="AB23" s="78"/>
      <c r="AC23" s="79"/>
      <c r="AD23" s="86"/>
      <c r="AE23" s="87"/>
      <c r="AF23" s="88"/>
      <c r="AG23" s="86"/>
      <c r="AH23" s="87"/>
      <c r="AI23" s="88"/>
      <c r="AJ23" s="86"/>
      <c r="AK23" s="87"/>
      <c r="AL23" s="88"/>
    </row>
    <row r="24" spans="1:38" ht="14.25" thickTop="1" thickBot="1" x14ac:dyDescent="0.25">
      <c r="A24" s="109"/>
      <c r="B24" s="110"/>
      <c r="C24" s="110"/>
      <c r="D24" s="110"/>
      <c r="E24" s="110"/>
      <c r="F24" s="110"/>
      <c r="G24" s="111"/>
      <c r="H24" s="113"/>
      <c r="I24" s="12">
        <v>2017</v>
      </c>
      <c r="J24" s="12">
        <v>2016</v>
      </c>
      <c r="K24" s="12" t="s">
        <v>92</v>
      </c>
      <c r="L24" s="12">
        <v>2017</v>
      </c>
      <c r="M24" s="12">
        <v>2016</v>
      </c>
      <c r="N24" s="13" t="s">
        <v>92</v>
      </c>
      <c r="O24" s="12">
        <v>2017</v>
      </c>
      <c r="P24" s="12">
        <v>2016</v>
      </c>
      <c r="Q24" s="13" t="s">
        <v>92</v>
      </c>
      <c r="R24" s="12">
        <v>2017</v>
      </c>
      <c r="S24" s="12">
        <v>2016</v>
      </c>
      <c r="T24" s="13" t="s">
        <v>92</v>
      </c>
      <c r="U24" s="12">
        <v>2017</v>
      </c>
      <c r="V24" s="12">
        <v>2016</v>
      </c>
      <c r="W24" s="13" t="s">
        <v>92</v>
      </c>
      <c r="X24" s="12">
        <v>2017</v>
      </c>
      <c r="Y24" s="12">
        <v>2016</v>
      </c>
      <c r="Z24" s="12" t="s">
        <v>92</v>
      </c>
      <c r="AA24" s="12">
        <v>2017</v>
      </c>
      <c r="AB24" s="12">
        <v>2016</v>
      </c>
      <c r="AC24" s="13" t="s">
        <v>92</v>
      </c>
      <c r="AD24" s="12">
        <v>2017</v>
      </c>
      <c r="AE24" s="12">
        <v>2016</v>
      </c>
      <c r="AF24" s="13" t="s">
        <v>92</v>
      </c>
      <c r="AG24" s="12">
        <v>2017</v>
      </c>
      <c r="AH24" s="12">
        <v>2016</v>
      </c>
      <c r="AI24" s="13" t="s">
        <v>92</v>
      </c>
      <c r="AJ24" s="12">
        <v>2017</v>
      </c>
      <c r="AK24" s="12">
        <v>2016</v>
      </c>
      <c r="AL24" s="13" t="s">
        <v>92</v>
      </c>
    </row>
    <row r="25" spans="1:38" ht="14.25" thickTop="1" thickBot="1" x14ac:dyDescent="0.25">
      <c r="A25" s="92" t="s">
        <v>1</v>
      </c>
      <c r="B25" s="93"/>
      <c r="C25" s="93"/>
      <c r="D25" s="93"/>
      <c r="E25" s="93"/>
      <c r="F25" s="93"/>
      <c r="G25" s="93"/>
      <c r="H25" s="14" t="s">
        <v>93</v>
      </c>
      <c r="I25" s="15">
        <v>1</v>
      </c>
      <c r="J25" s="16">
        <v>2</v>
      </c>
      <c r="K25" s="17">
        <v>3</v>
      </c>
      <c r="L25" s="15">
        <v>4</v>
      </c>
      <c r="M25" s="16">
        <v>5</v>
      </c>
      <c r="N25" s="17">
        <v>6</v>
      </c>
      <c r="O25" s="15">
        <v>7</v>
      </c>
      <c r="P25" s="16">
        <v>8</v>
      </c>
      <c r="Q25" s="17">
        <v>9</v>
      </c>
      <c r="R25" s="15">
        <v>10</v>
      </c>
      <c r="S25" s="16">
        <v>11</v>
      </c>
      <c r="T25" s="17">
        <v>12</v>
      </c>
      <c r="U25" s="15">
        <v>13</v>
      </c>
      <c r="V25" s="16">
        <v>14</v>
      </c>
      <c r="W25" s="17">
        <v>15</v>
      </c>
      <c r="X25" s="15">
        <v>16</v>
      </c>
      <c r="Y25" s="16">
        <v>17</v>
      </c>
      <c r="Z25" s="17">
        <v>18</v>
      </c>
      <c r="AA25" s="15">
        <v>19</v>
      </c>
      <c r="AB25" s="16">
        <v>20</v>
      </c>
      <c r="AC25" s="17">
        <v>21</v>
      </c>
      <c r="AD25" s="15">
        <v>22</v>
      </c>
      <c r="AE25" s="16">
        <v>23</v>
      </c>
      <c r="AF25" s="17">
        <v>24</v>
      </c>
      <c r="AG25" s="15">
        <v>25</v>
      </c>
      <c r="AH25" s="16">
        <v>26</v>
      </c>
      <c r="AI25" s="17">
        <v>27</v>
      </c>
      <c r="AJ25" s="15">
        <v>28</v>
      </c>
      <c r="AK25" s="16">
        <v>29</v>
      </c>
      <c r="AL25" s="17">
        <v>30</v>
      </c>
    </row>
    <row r="26" spans="1:38" ht="20.25" thickTop="1" thickBot="1" x14ac:dyDescent="0.25">
      <c r="A26" s="94" t="s">
        <v>94</v>
      </c>
      <c r="B26" s="95"/>
      <c r="C26" s="95"/>
      <c r="D26" s="95"/>
      <c r="E26" s="95"/>
      <c r="F26" s="95"/>
      <c r="G26" s="96"/>
      <c r="H26" s="18">
        <v>1</v>
      </c>
      <c r="I26" s="19">
        <v>171</v>
      </c>
      <c r="J26" s="20">
        <v>212</v>
      </c>
      <c r="K26" s="21">
        <v>-19.339622641509436</v>
      </c>
      <c r="L26" s="22">
        <v>4333</v>
      </c>
      <c r="M26" s="23">
        <v>4519</v>
      </c>
      <c r="N26" s="21">
        <v>-4.1159548572693012</v>
      </c>
      <c r="O26" s="19">
        <v>2256</v>
      </c>
      <c r="P26" s="20">
        <v>2302</v>
      </c>
      <c r="Q26" s="21">
        <v>-1.9982623805386623</v>
      </c>
      <c r="R26" s="22">
        <v>14</v>
      </c>
      <c r="S26" s="23">
        <v>29</v>
      </c>
      <c r="T26" s="21">
        <v>-51.724137931034484</v>
      </c>
      <c r="U26" s="22">
        <v>488</v>
      </c>
      <c r="V26" s="23">
        <v>480</v>
      </c>
      <c r="W26" s="21">
        <v>1.6666666666666714</v>
      </c>
      <c r="X26" s="19">
        <v>9</v>
      </c>
      <c r="Y26" s="20">
        <v>24</v>
      </c>
      <c r="Z26" s="21">
        <v>-62.5</v>
      </c>
      <c r="AA26" s="22">
        <v>0</v>
      </c>
      <c r="AB26" s="23">
        <v>7</v>
      </c>
      <c r="AC26" s="21" t="s">
        <v>106</v>
      </c>
      <c r="AD26" s="19">
        <v>3012</v>
      </c>
      <c r="AE26" s="20">
        <v>3420</v>
      </c>
      <c r="AF26" s="21">
        <v>-11.929824561403507</v>
      </c>
      <c r="AG26" s="22">
        <v>57</v>
      </c>
      <c r="AH26" s="23">
        <v>56</v>
      </c>
      <c r="AI26" s="21">
        <v>1.7857142857142918</v>
      </c>
      <c r="AJ26" s="22">
        <v>2</v>
      </c>
      <c r="AK26" s="23">
        <v>2</v>
      </c>
      <c r="AL26" s="21">
        <v>0</v>
      </c>
    </row>
    <row r="27" spans="1:38" ht="20.25" thickTop="1" thickBot="1" x14ac:dyDescent="0.25">
      <c r="A27" s="97" t="s">
        <v>95</v>
      </c>
      <c r="B27" s="94" t="s">
        <v>96</v>
      </c>
      <c r="C27" s="95"/>
      <c r="D27" s="95"/>
      <c r="E27" s="95"/>
      <c r="F27" s="95"/>
      <c r="G27" s="96"/>
      <c r="H27" s="24">
        <v>2</v>
      </c>
      <c r="I27" s="25">
        <v>4</v>
      </c>
      <c r="J27" s="26">
        <v>10</v>
      </c>
      <c r="K27" s="21">
        <v>-60</v>
      </c>
      <c r="L27" s="27">
        <v>118</v>
      </c>
      <c r="M27" s="28">
        <v>140</v>
      </c>
      <c r="N27" s="21">
        <v>-15.714285714285708</v>
      </c>
      <c r="O27" s="25">
        <v>76</v>
      </c>
      <c r="P27" s="26">
        <v>79</v>
      </c>
      <c r="Q27" s="21">
        <v>-3.7974683544303787</v>
      </c>
      <c r="R27" s="27">
        <v>1</v>
      </c>
      <c r="S27" s="28">
        <v>2</v>
      </c>
      <c r="T27" s="21">
        <v>-50</v>
      </c>
      <c r="U27" s="27">
        <v>65</v>
      </c>
      <c r="V27" s="28">
        <v>65</v>
      </c>
      <c r="W27" s="21">
        <v>0</v>
      </c>
      <c r="X27" s="25">
        <v>6</v>
      </c>
      <c r="Y27" s="26">
        <v>19</v>
      </c>
      <c r="Z27" s="21">
        <v>-68.421052631578945</v>
      </c>
      <c r="AA27" s="27">
        <v>0</v>
      </c>
      <c r="AB27" s="28">
        <v>6</v>
      </c>
      <c r="AC27" s="21" t="s">
        <v>106</v>
      </c>
      <c r="AD27" s="25">
        <v>64</v>
      </c>
      <c r="AE27" s="26">
        <v>72</v>
      </c>
      <c r="AF27" s="21">
        <v>-11.111111111111114</v>
      </c>
      <c r="AG27" s="27">
        <v>4</v>
      </c>
      <c r="AH27" s="28">
        <v>2</v>
      </c>
      <c r="AI27" s="21">
        <v>100</v>
      </c>
      <c r="AJ27" s="27">
        <v>0</v>
      </c>
      <c r="AK27" s="28">
        <v>1</v>
      </c>
      <c r="AL27" s="21" t="s">
        <v>106</v>
      </c>
    </row>
    <row r="28" spans="1:38" ht="20.25" thickTop="1" thickBot="1" x14ac:dyDescent="0.25">
      <c r="A28" s="98"/>
      <c r="B28" s="100" t="s">
        <v>97</v>
      </c>
      <c r="C28" s="101"/>
      <c r="D28" s="101"/>
      <c r="E28" s="101"/>
      <c r="F28" s="101"/>
      <c r="G28" s="102"/>
      <c r="H28" s="29">
        <v>3</v>
      </c>
      <c r="I28" s="25">
        <v>34</v>
      </c>
      <c r="J28" s="26">
        <v>42</v>
      </c>
      <c r="K28" s="21">
        <v>-19.047619047619051</v>
      </c>
      <c r="L28" s="27">
        <v>546</v>
      </c>
      <c r="M28" s="28">
        <v>599</v>
      </c>
      <c r="N28" s="21">
        <v>-8.8480801335559249</v>
      </c>
      <c r="O28" s="25">
        <v>308</v>
      </c>
      <c r="P28" s="26">
        <v>348</v>
      </c>
      <c r="Q28" s="21">
        <v>-11.494252873563212</v>
      </c>
      <c r="R28" s="27">
        <v>3</v>
      </c>
      <c r="S28" s="28">
        <v>5</v>
      </c>
      <c r="T28" s="21">
        <v>-40</v>
      </c>
      <c r="U28" s="27">
        <v>103</v>
      </c>
      <c r="V28" s="28">
        <v>109</v>
      </c>
      <c r="W28" s="21">
        <v>-5.5045871559633071</v>
      </c>
      <c r="X28" s="25">
        <v>3</v>
      </c>
      <c r="Y28" s="26">
        <v>5</v>
      </c>
      <c r="Z28" s="21">
        <v>-40</v>
      </c>
      <c r="AA28" s="27">
        <v>0</v>
      </c>
      <c r="AB28" s="28">
        <v>1</v>
      </c>
      <c r="AC28" s="21" t="s">
        <v>106</v>
      </c>
      <c r="AD28" s="25">
        <v>287</v>
      </c>
      <c r="AE28" s="26">
        <v>317</v>
      </c>
      <c r="AF28" s="21">
        <v>-9.4637223974763458</v>
      </c>
      <c r="AG28" s="27">
        <v>6</v>
      </c>
      <c r="AH28" s="28">
        <v>21</v>
      </c>
      <c r="AI28" s="21">
        <v>-71.428571428571431</v>
      </c>
      <c r="AJ28" s="27">
        <v>0</v>
      </c>
      <c r="AK28" s="28">
        <v>0</v>
      </c>
      <c r="AL28" s="21" t="s">
        <v>107</v>
      </c>
    </row>
    <row r="29" spans="1:38" ht="20.25" thickTop="1" thickBot="1" x14ac:dyDescent="0.25">
      <c r="A29" s="98"/>
      <c r="B29" s="100" t="s">
        <v>60</v>
      </c>
      <c r="C29" s="101"/>
      <c r="D29" s="101"/>
      <c r="E29" s="101"/>
      <c r="F29" s="101"/>
      <c r="G29" s="102"/>
      <c r="H29" s="24">
        <v>4</v>
      </c>
      <c r="I29" s="25">
        <v>72</v>
      </c>
      <c r="J29" s="26">
        <v>69</v>
      </c>
      <c r="K29" s="21">
        <v>4.3478260869565162</v>
      </c>
      <c r="L29" s="27">
        <v>747</v>
      </c>
      <c r="M29" s="28">
        <v>800</v>
      </c>
      <c r="N29" s="21">
        <v>-6.625</v>
      </c>
      <c r="O29" s="25">
        <v>429</v>
      </c>
      <c r="P29" s="26">
        <v>412</v>
      </c>
      <c r="Q29" s="21">
        <v>4.1262135922330145</v>
      </c>
      <c r="R29" s="27">
        <v>4</v>
      </c>
      <c r="S29" s="28">
        <v>4</v>
      </c>
      <c r="T29" s="21">
        <v>0</v>
      </c>
      <c r="U29" s="27">
        <v>313</v>
      </c>
      <c r="V29" s="28">
        <v>291</v>
      </c>
      <c r="W29" s="21">
        <v>7.5601374570446751</v>
      </c>
      <c r="X29" s="25">
        <v>0</v>
      </c>
      <c r="Y29" s="26">
        <v>0</v>
      </c>
      <c r="Z29" s="21" t="s">
        <v>107</v>
      </c>
      <c r="AA29" s="27">
        <v>0</v>
      </c>
      <c r="AB29" s="28">
        <v>0</v>
      </c>
      <c r="AC29" s="21" t="s">
        <v>107</v>
      </c>
      <c r="AD29" s="25">
        <v>404</v>
      </c>
      <c r="AE29" s="26">
        <v>474</v>
      </c>
      <c r="AF29" s="21">
        <v>-14.767932489451482</v>
      </c>
      <c r="AG29" s="27">
        <v>7</v>
      </c>
      <c r="AH29" s="28">
        <v>4</v>
      </c>
      <c r="AI29" s="21">
        <v>75</v>
      </c>
      <c r="AJ29" s="27">
        <v>1</v>
      </c>
      <c r="AK29" s="28">
        <v>0</v>
      </c>
      <c r="AL29" s="21" t="s">
        <v>108</v>
      </c>
    </row>
    <row r="30" spans="1:38" ht="20.25" thickTop="1" thickBot="1" x14ac:dyDescent="0.25">
      <c r="A30" s="99"/>
      <c r="B30" s="100" t="s">
        <v>61</v>
      </c>
      <c r="C30" s="101"/>
      <c r="D30" s="101"/>
      <c r="E30" s="101"/>
      <c r="F30" s="101"/>
      <c r="G30" s="102"/>
      <c r="H30" s="30">
        <v>5</v>
      </c>
      <c r="I30" s="31">
        <v>61</v>
      </c>
      <c r="J30" s="32">
        <v>91</v>
      </c>
      <c r="K30" s="33">
        <v>-32.967032967032964</v>
      </c>
      <c r="L30" s="34">
        <v>2922</v>
      </c>
      <c r="M30" s="35">
        <v>2980</v>
      </c>
      <c r="N30" s="33">
        <v>-1.9463087248322211</v>
      </c>
      <c r="O30" s="31">
        <v>1443</v>
      </c>
      <c r="P30" s="32">
        <v>1463</v>
      </c>
      <c r="Q30" s="33">
        <v>-1.3670539986329402</v>
      </c>
      <c r="R30" s="34">
        <v>6</v>
      </c>
      <c r="S30" s="35">
        <v>18</v>
      </c>
      <c r="T30" s="33">
        <v>-66.666666666666657</v>
      </c>
      <c r="U30" s="34">
        <v>7</v>
      </c>
      <c r="V30" s="35">
        <v>15</v>
      </c>
      <c r="W30" s="33">
        <v>-53.333333333333336</v>
      </c>
      <c r="X30" s="31">
        <v>0</v>
      </c>
      <c r="Y30" s="32">
        <v>0</v>
      </c>
      <c r="Z30" s="33" t="s">
        <v>107</v>
      </c>
      <c r="AA30" s="34">
        <v>0</v>
      </c>
      <c r="AB30" s="35">
        <v>0</v>
      </c>
      <c r="AC30" s="33" t="s">
        <v>107</v>
      </c>
      <c r="AD30" s="31">
        <v>2257</v>
      </c>
      <c r="AE30" s="32">
        <v>2557</v>
      </c>
      <c r="AF30" s="33">
        <v>-11.732499022291748</v>
      </c>
      <c r="AG30" s="34">
        <v>40</v>
      </c>
      <c r="AH30" s="35">
        <v>29</v>
      </c>
      <c r="AI30" s="33">
        <v>37.931034482758633</v>
      </c>
      <c r="AJ30" s="34">
        <v>1</v>
      </c>
      <c r="AK30" s="35">
        <v>1</v>
      </c>
      <c r="AL30" s="33">
        <v>0</v>
      </c>
    </row>
    <row r="31" spans="1:38" ht="13.5" thickTop="1" x14ac:dyDescent="0.2"/>
  </sheetData>
  <sheetProtection password="D458" sheet="1" formatCells="0" formatColumns="0" formatRows="0" insertColumns="0" insertRows="0" insertHyperlinks="0" deleteColumns="0" deleteRows="0" sort="0" autoFilter="0" pivotTables="0"/>
  <mergeCells count="23">
    <mergeCell ref="A19:G24"/>
    <mergeCell ref="H19:H24"/>
    <mergeCell ref="I19:W19"/>
    <mergeCell ref="I20:K23"/>
    <mergeCell ref="L20:N23"/>
    <mergeCell ref="O20:Q20"/>
    <mergeCell ref="R20:T23"/>
    <mergeCell ref="U20:W23"/>
    <mergeCell ref="O21:Q23"/>
    <mergeCell ref="A25:G25"/>
    <mergeCell ref="A26:G26"/>
    <mergeCell ref="A27:A30"/>
    <mergeCell ref="B27:G27"/>
    <mergeCell ref="B28:G28"/>
    <mergeCell ref="B29:G29"/>
    <mergeCell ref="B30:G30"/>
    <mergeCell ref="X19:AL19"/>
    <mergeCell ref="X20:Z23"/>
    <mergeCell ref="AA20:AC23"/>
    <mergeCell ref="AD20:AL20"/>
    <mergeCell ref="AD21:AF23"/>
    <mergeCell ref="AG21:AI23"/>
    <mergeCell ref="AJ21:AL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Раздел 1</vt:lpstr>
      <vt:lpstr>данные</vt:lpstr>
      <vt:lpstr>'Раздел 1'!Область_печати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 Сергей</dc:creator>
  <cp:lastModifiedBy>user</cp:lastModifiedBy>
  <cp:lastPrinted>2019-09-06T09:40:11Z</cp:lastPrinted>
  <dcterms:created xsi:type="dcterms:W3CDTF">2001-01-17T10:11:21Z</dcterms:created>
  <dcterms:modified xsi:type="dcterms:W3CDTF">2020-02-25T14:09:54Z</dcterms:modified>
</cp:coreProperties>
</file>